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UN\CONVOCATORIAS PROYECTOS UC3M\GRUPOS COOPERACIÓN\XII CONVOCATORIA\CONVOCATORIA\"/>
    </mc:Choice>
  </mc:AlternateContent>
  <bookViews>
    <workbookView xWindow="120" yWindow="120" windowWidth="28515" windowHeight="12585" activeTab="1"/>
  </bookViews>
  <sheets>
    <sheet name="Resumen" sheetId="1" r:id="rId1"/>
    <sheet name="Presupuesto" sheetId="2" r:id="rId2"/>
    <sheet name="Dietas y Descripcion Gastos" sheetId="3" r:id="rId3"/>
  </sheets>
  <calcPr calcId="162913"/>
</workbook>
</file>

<file path=xl/calcChain.xml><?xml version="1.0" encoding="utf-8"?>
<calcChain xmlns="http://schemas.openxmlformats.org/spreadsheetml/2006/main">
  <c r="E23" i="1" l="1"/>
  <c r="D23" i="1"/>
  <c r="C23" i="1"/>
  <c r="E22" i="1"/>
  <c r="E21" i="1"/>
  <c r="E20" i="1"/>
  <c r="H29" i="2"/>
  <c r="F25" i="2"/>
  <c r="H25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6" i="2"/>
  <c r="H26" i="2" s="1"/>
  <c r="F17" i="2"/>
  <c r="H17" i="2" s="1"/>
  <c r="F11" i="2"/>
  <c r="H11" i="2" s="1"/>
  <c r="F12" i="2"/>
  <c r="H12" i="2" s="1"/>
  <c r="F13" i="2"/>
  <c r="H13" i="2" s="1"/>
  <c r="F14" i="2"/>
  <c r="H14" i="2" s="1"/>
  <c r="F10" i="2"/>
  <c r="H10" i="2" s="1"/>
  <c r="F9" i="2"/>
  <c r="H9" i="2" s="1"/>
  <c r="H34" i="2"/>
  <c r="H43" i="2"/>
  <c r="H30" i="2"/>
  <c r="H31" i="2"/>
  <c r="H32" i="2"/>
  <c r="H33" i="2"/>
  <c r="H35" i="2" l="1"/>
  <c r="H45" i="2" s="1"/>
  <c r="H47" i="2" l="1"/>
  <c r="H48" i="2" s="1"/>
</calcChain>
</file>

<file path=xl/sharedStrings.xml><?xml version="1.0" encoding="utf-8"?>
<sst xmlns="http://schemas.openxmlformats.org/spreadsheetml/2006/main" count="269" uniqueCount="227">
  <si>
    <t>ANEXO B</t>
  </si>
  <si>
    <t>Título del Proyecto:</t>
  </si>
  <si>
    <t>Coordinador/a:</t>
  </si>
  <si>
    <t>Importe de la Ayuda solicitada a la Universidad Carlos III de Madrid</t>
  </si>
  <si>
    <t>Nombre de la Entidad Socia:</t>
  </si>
  <si>
    <t>País en que se desarrollará la acción:</t>
  </si>
  <si>
    <r>
      <t>Detallar en que consisten las aportaciones de cofinanciación</t>
    </r>
    <r>
      <rPr>
        <b/>
        <vertAlign val="superscript"/>
        <sz val="11"/>
        <color rgb="FFFF0000"/>
        <rFont val="Calibri"/>
        <family val="2"/>
        <scheme val="minor"/>
      </rPr>
      <t>(1)</t>
    </r>
  </si>
  <si>
    <r>
      <t xml:space="preserve">DISTRIBUCIÓN PRESUPUESTO
</t>
    </r>
    <r>
      <rPr>
        <i/>
        <sz val="14"/>
        <rFont val="Calibri"/>
        <family val="2"/>
        <scheme val="minor"/>
      </rPr>
      <t>(Partidas presupuestarias)</t>
    </r>
  </si>
  <si>
    <t>Entidad Financiadora</t>
  </si>
  <si>
    <t>SUMA TOTAL</t>
  </si>
  <si>
    <t>Universidad Carlos III de Madrid</t>
  </si>
  <si>
    <t>Entidad/es Socia/s</t>
  </si>
  <si>
    <t>Otras Entidades</t>
  </si>
  <si>
    <t>TOTALES</t>
  </si>
  <si>
    <r>
      <rPr>
        <b/>
        <vertAlign val="superscript"/>
        <sz val="11"/>
        <rFont val="Cambria"/>
        <family val="1"/>
        <scheme val="major"/>
      </rPr>
      <t>(1)</t>
    </r>
    <r>
      <rPr>
        <sz val="11"/>
        <color rgb="FFC00000"/>
        <rFont val="Cambria"/>
        <family val="1"/>
        <scheme val="major"/>
      </rPr>
      <t xml:space="preserve"> La existencia de </t>
    </r>
    <r>
      <rPr>
        <b/>
        <sz val="11"/>
        <color rgb="FFC00000"/>
        <rFont val="Cambria"/>
        <family val="1"/>
        <scheme val="major"/>
      </rPr>
      <t>cofinanciación</t>
    </r>
    <r>
      <rPr>
        <sz val="11"/>
        <color rgb="FFC00000"/>
        <rFont val="Cambria"/>
        <family val="1"/>
        <scheme val="major"/>
      </rPr>
      <t xml:space="preserve"> se valorará positivamente (</t>
    </r>
    <r>
      <rPr>
        <b/>
        <u/>
        <sz val="11"/>
        <color rgb="FFC00000"/>
        <rFont val="Cambria"/>
        <family val="1"/>
        <scheme val="major"/>
      </rPr>
      <t>5 puntos</t>
    </r>
    <r>
      <rPr>
        <sz val="11"/>
        <color rgb="FFC00000"/>
        <rFont val="Cambria"/>
        <family val="1"/>
        <scheme val="major"/>
      </rPr>
      <t>). Detallar al máximo en qué consisten las aportaciones públicas o privadas al proyecto (transporte, alojamiento o manutención asumidas por la entidad socia; otros gastos de funcionamiento o de materiales fungibles, u otros gastos contemplados en el proyecto) según lo indicado en la carta de aval de la entidad socia.</t>
    </r>
  </si>
  <si>
    <t>DIETAS EN EL EXTRANJERO (en EUROS)</t>
  </si>
  <si>
    <t xml:space="preserve">PAÍS </t>
  </si>
  <si>
    <t>Alojamiento</t>
  </si>
  <si>
    <t>Manutención</t>
  </si>
  <si>
    <t>Dieta entera</t>
  </si>
  <si>
    <t>DESCRIPCIÓN DEL GASTO (Locomoción)</t>
  </si>
  <si>
    <t>Alemania</t>
  </si>
  <si>
    <t>Vuelos Internacionales</t>
  </si>
  <si>
    <t>Funcionamiento</t>
  </si>
  <si>
    <t>Andorra</t>
  </si>
  <si>
    <t>Vuelos Nacionales</t>
  </si>
  <si>
    <t>Angola</t>
  </si>
  <si>
    <t>Tren</t>
  </si>
  <si>
    <t>Arabia Saudita</t>
  </si>
  <si>
    <t>Taxis</t>
  </si>
  <si>
    <t>Argelia</t>
  </si>
  <si>
    <t>Seguro</t>
  </si>
  <si>
    <t>Argentina</t>
  </si>
  <si>
    <t>Vacunas</t>
  </si>
  <si>
    <t>Australia</t>
  </si>
  <si>
    <t>Visados/Tasas aeropuerto</t>
  </si>
  <si>
    <t>Austria</t>
  </si>
  <si>
    <t>Bélgica</t>
  </si>
  <si>
    <t>Bolivia</t>
  </si>
  <si>
    <t>DESCRIPCIÓN DEL GASTO (Dietas)</t>
  </si>
  <si>
    <t>Bosnia-Herzegovina</t>
  </si>
  <si>
    <t>funcionamiento</t>
  </si>
  <si>
    <t>Brasil</t>
  </si>
  <si>
    <t>Bulgaria</t>
  </si>
  <si>
    <t>Camerún</t>
  </si>
  <si>
    <t>Canadá</t>
  </si>
  <si>
    <t>DESCRIPCIÓN DEL GASTO (Otros gastos)</t>
  </si>
  <si>
    <t>Chile</t>
  </si>
  <si>
    <t>Suministros (Laboratorio, consumibles, papelería, etc..)</t>
  </si>
  <si>
    <t>China</t>
  </si>
  <si>
    <t>Reuniones</t>
  </si>
  <si>
    <t>Colombia</t>
  </si>
  <si>
    <t>Seminarios</t>
  </si>
  <si>
    <t>Corea</t>
  </si>
  <si>
    <t>Talleres</t>
  </si>
  <si>
    <t>Costa de Marfil</t>
  </si>
  <si>
    <t>Publicación/Edición de resultados</t>
  </si>
  <si>
    <t>Costa Rica</t>
  </si>
  <si>
    <t>Material de difusión</t>
  </si>
  <si>
    <t>Croacia</t>
  </si>
  <si>
    <t>Folletos</t>
  </si>
  <si>
    <t>Cuba</t>
  </si>
  <si>
    <t>Cartelería</t>
  </si>
  <si>
    <t>Dinamarca</t>
  </si>
  <si>
    <t>Otros materiales de difusión</t>
  </si>
  <si>
    <t>R. Dominicana</t>
  </si>
  <si>
    <t>Ecuador</t>
  </si>
  <si>
    <t>Egipto</t>
  </si>
  <si>
    <t>Emiratos Árabes Unidos</t>
  </si>
  <si>
    <t>Eslovaquia</t>
  </si>
  <si>
    <t>España</t>
  </si>
  <si>
    <t>Estados Unidos</t>
  </si>
  <si>
    <t>Etiopía</t>
  </si>
  <si>
    <t>Filipinas</t>
  </si>
  <si>
    <t>Finlandia</t>
  </si>
  <si>
    <t>Francia</t>
  </si>
  <si>
    <t>Grecia</t>
  </si>
  <si>
    <t>Guatemala</t>
  </si>
  <si>
    <t>DESCRIPCIÓN DEL GASTO (Inventariable)</t>
  </si>
  <si>
    <t>Gabón</t>
  </si>
  <si>
    <t>Equipos informáticos (PCs, Impresora, Escaner, etc…)</t>
  </si>
  <si>
    <t>Inventariable</t>
  </si>
  <si>
    <t>Ghana</t>
  </si>
  <si>
    <t>Sofwares</t>
  </si>
  <si>
    <t>Guinea Ecuatorial</t>
  </si>
  <si>
    <t>Equipamiento Laboratorio</t>
  </si>
  <si>
    <t>Haití</t>
  </si>
  <si>
    <t>Material bibliográfico</t>
  </si>
  <si>
    <t>Honduras</t>
  </si>
  <si>
    <t>Hong Kong</t>
  </si>
  <si>
    <t>Hungría</t>
  </si>
  <si>
    <t>India</t>
  </si>
  <si>
    <t>ENTIDAD FINANCIADORA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</si>
  <si>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</si>
  <si>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</si>
  <si>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</si>
  <si>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</si>
  <si>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</si>
  <si>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</si>
  <si>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</si>
  <si>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</si>
  <si>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</si>
  <si>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</si>
  <si>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</si>
  <si>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Líbano</t>
  </si>
  <si>
    <t>Libia</t>
  </si>
  <si>
    <t>Luxemburgo</t>
  </si>
  <si>
    <t>Malasia</t>
  </si>
  <si>
    <t>Malta</t>
  </si>
  <si>
    <t>Marruecos</t>
  </si>
  <si>
    <t>Mauritania</t>
  </si>
  <si>
    <t>Méjico</t>
  </si>
  <si>
    <t>Mozambique</t>
  </si>
  <si>
    <t>Nicaragua</t>
  </si>
  <si>
    <t>Nigeria</t>
  </si>
  <si>
    <t>Noruega</t>
  </si>
  <si>
    <t>Nueva Zelanda</t>
  </si>
  <si>
    <t>Países Bajos</t>
  </si>
  <si>
    <t>Pakistán</t>
  </si>
  <si>
    <t>Panamá</t>
  </si>
  <si>
    <t>Paraguay</t>
  </si>
  <si>
    <t>Perú</t>
  </si>
  <si>
    <t>Polonia</t>
  </si>
  <si>
    <t>Portugal</t>
  </si>
  <si>
    <t>Reino Unido</t>
  </si>
  <si>
    <t>República Checa</t>
  </si>
  <si>
    <t>Rumania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</si>
  <si>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</si>
  <si>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</si>
  <si>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</si>
  <si>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</si>
  <si>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</si>
  <si>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</si>
  <si>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</si>
  <si>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</si>
  <si>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</si>
  <si>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</si>
  <si>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</si>
  <si>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</si>
  <si>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</si>
  <si>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</si>
  <si>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</si>
  <si>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Yugoslavia</t>
  </si>
  <si>
    <t>Zaire/Congo</t>
  </si>
  <si>
    <t>Zimbawe</t>
  </si>
  <si>
    <t>Resto del mundo</t>
  </si>
  <si>
    <t>Barcelona</t>
  </si>
  <si>
    <t>Álava (Vitoria)</t>
  </si>
  <si>
    <t>Albacete</t>
  </si>
  <si>
    <t>Alicante</t>
  </si>
  <si>
    <t>Almería</t>
  </si>
  <si>
    <t>Ávila</t>
  </si>
  <si>
    <t>Badajoz</t>
  </si>
  <si>
    <t>Baleares (Palma de Mallorca)</t>
  </si>
  <si>
    <t>Burgos</t>
  </si>
  <si>
    <t>Cáceres</t>
  </si>
  <si>
    <t>Cádiz</t>
  </si>
  <si>
    <t>Castellón</t>
  </si>
  <si>
    <t>Ciudad Real</t>
  </si>
  <si>
    <t>Córdoba</t>
  </si>
  <si>
    <t>Coruña</t>
  </si>
  <si>
    <t>Cuenca</t>
  </si>
  <si>
    <t>Gerona</t>
  </si>
  <si>
    <t>Granada</t>
  </si>
  <si>
    <t>Guadalajara</t>
  </si>
  <si>
    <t>Guipúzcoa (San Sebastián)</t>
  </si>
  <si>
    <t>Huelva</t>
  </si>
  <si>
    <t>Huesca</t>
  </si>
  <si>
    <t>Jaén</t>
  </si>
  <si>
    <t>León</t>
  </si>
  <si>
    <t>Lérida</t>
  </si>
  <si>
    <t>La Rioja (Logroño)</t>
  </si>
  <si>
    <t>Lugo</t>
  </si>
  <si>
    <t>Madrid</t>
  </si>
  <si>
    <t>Málaga</t>
  </si>
  <si>
    <t>Murcia</t>
  </si>
  <si>
    <t>Navarra (Pamplona)</t>
  </si>
  <si>
    <t>Orense</t>
  </si>
  <si>
    <t>Asturias (Oviedo)</t>
  </si>
  <si>
    <t>Palencia</t>
  </si>
  <si>
    <t>Las Palmas</t>
  </si>
  <si>
    <t>Pontevedra</t>
  </si>
  <si>
    <t>Salamanca</t>
  </si>
  <si>
    <t>Santa Cruz de Tenerife</t>
  </si>
  <si>
    <t>Cantabria (Santander)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</si>
  <si>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</si>
  <si>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</si>
  <si>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</si>
  <si>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</si>
  <si>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</si>
  <si>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</si>
  <si>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</si>
  <si>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</si>
  <si>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 (Bilbao)</t>
  </si>
  <si>
    <t>Zamora</t>
  </si>
  <si>
    <t>Zaragoza</t>
  </si>
  <si>
    <t>Ceuta</t>
  </si>
  <si>
    <t>Melilla</t>
  </si>
  <si>
    <t>Locomoción</t>
  </si>
  <si>
    <t>País de Origen</t>
  </si>
  <si>
    <t>País de Destino</t>
  </si>
  <si>
    <t>Coste/Unidad</t>
  </si>
  <si>
    <t>Entidad que aporta los Fondos</t>
  </si>
  <si>
    <t>COSTE TOTAL</t>
  </si>
  <si>
    <t>Alojamiento y Manutención</t>
  </si>
  <si>
    <t/>
  </si>
  <si>
    <t>Otros Gastos de Funcionamiento</t>
  </si>
  <si>
    <t>Descripción del gasto</t>
  </si>
  <si>
    <t>Resumen del proyecto</t>
  </si>
  <si>
    <t>Presupuesto del Proyecto</t>
  </si>
  <si>
    <t>VIAJES, ALOJAMIENTO, MANUTENCIÓN y OTROS GASTOS de FUNCIONAMIENTO/SERVICIO</t>
  </si>
  <si>
    <t>Viajes, Alojamiento, Manutención y otros gastos de funcionamiento y/o Servicio</t>
  </si>
  <si>
    <t xml:space="preserve">Equipos  </t>
  </si>
  <si>
    <t xml:space="preserve">Coste/Unidad </t>
  </si>
  <si>
    <t>XII CONVOCATORIA DE AYUDAS PARA PROYECTOS DE COOPERACIÓN AL DESARROLLO DE LA  UNIVERSIDAD CARLOS III DE MADRID</t>
  </si>
  <si>
    <t>XII CONVOCATORIA DE AYUDAS PARA PROYECTOS DE COOPERACIÓN AL DESARROLLO</t>
  </si>
  <si>
    <t>UNIVERSIDAD CARLOS III DE MADRID</t>
  </si>
  <si>
    <t>EQUIPOS, MATERIAL INVENTARIABLE PARA LABORATORIO y/o BIBLIOGRÁFICO</t>
  </si>
  <si>
    <t>NºUnidades</t>
  </si>
  <si>
    <t>TOTAL UC3M</t>
  </si>
  <si>
    <t>TOTAL OTROS ORGANISMOS</t>
  </si>
  <si>
    <t>TOTAL</t>
  </si>
  <si>
    <t>Equipos, Material inventariable de laboratorio y/o bibliográfico</t>
  </si>
  <si>
    <t>Justificación Detallada</t>
  </si>
  <si>
    <t>Justificación Detallada*</t>
  </si>
  <si>
    <t>* En la columna Justificación detallada, debe argumentarse la necesidad del gasto relacionándolo con las actividades previstas.</t>
  </si>
  <si>
    <t>Además, se explicará qué aproximación se ha utilizado para el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</si>
</sst>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_ ;[Red]\-#,##0.00\ "/>
    <numFmt numFmtId="166" formatCode="#,##0.00\ &quot;€&quot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b/>
      <sz val="14"/>
      <color theme="0"/>
      <name val="Times"/>
      <family val="1"/>
    </font>
    <font>
      <i/>
      <sz val="11"/>
      <color theme="1"/>
      <name val="Cambria"/>
      <family val="1"/>
      <scheme val="major"/>
    </font>
    <font>
      <b/>
      <sz val="16"/>
      <color theme="3" tint="-0.499984740745262"/>
      <name val="Cambria"/>
      <family val="1"/>
    </font>
    <font>
      <b/>
      <sz val="14"/>
      <color theme="3" tint="-0.499984740745262"/>
      <name val="Cambria"/>
      <family val="1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u/>
      <sz val="11"/>
      <color rgb="FFC00000"/>
      <name val="Cambria"/>
      <family val="1"/>
      <scheme val="major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Arie"/>
    </font>
    <font>
      <sz val="11"/>
      <name val="Ariel"/>
    </font>
    <font>
      <sz val="10"/>
      <name val="Arie"/>
    </font>
    <font>
      <sz val="10"/>
      <name val="Ariel"/>
    </font>
    <font>
      <b/>
      <sz val="11"/>
      <name val="Arie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name val="Cambria"/>
      <family val="1"/>
      <scheme val="major"/>
    </font>
    <font>
      <b/>
      <sz val="13"/>
      <color theme="1" tint="4.9989318521683403E-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theme="9" tint="-0.499984740745262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 tint="-0.499984740745262"/>
      </right>
      <top style="thin">
        <color theme="9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9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9" tint="-0.499984740745262"/>
      </left>
      <right/>
      <top style="thin">
        <color theme="9"/>
      </top>
      <bottom style="thin">
        <color theme="8" tint="0.39997558519241921"/>
      </bottom>
      <diagonal/>
    </border>
    <border>
      <left/>
      <right/>
      <top style="thin">
        <color theme="9"/>
      </top>
      <bottom style="thin">
        <color theme="8" tint="0.39997558519241921"/>
      </bottom>
      <diagonal/>
    </border>
    <border>
      <left/>
      <right style="thin">
        <color theme="9" tint="-0.499984740745262"/>
      </right>
      <top style="thin">
        <color theme="9"/>
      </top>
      <bottom style="thin">
        <color theme="8" tint="0.39997558519241921"/>
      </bottom>
      <diagonal/>
    </border>
    <border>
      <left style="thin">
        <color theme="9" tint="-0.499984740745262"/>
      </left>
      <right/>
      <top style="thin">
        <color theme="0"/>
      </top>
      <bottom/>
      <diagonal/>
    </border>
    <border>
      <left style="thin">
        <color theme="0"/>
      </left>
      <right style="thin">
        <color theme="9" tint="-0.499984740745262"/>
      </right>
      <top style="thin">
        <color theme="0"/>
      </top>
      <bottom/>
      <diagonal/>
    </border>
    <border>
      <left style="thin">
        <color theme="8" tint="0.39997558519241921"/>
      </left>
      <right/>
      <top style="thin">
        <color theme="0"/>
      </top>
      <bottom/>
      <diagonal/>
    </border>
    <border>
      <left/>
      <right style="thin">
        <color theme="8" tint="0.39997558519241921"/>
      </right>
      <top style="thin">
        <color theme="0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3" tint="-0.24994659260841701"/>
      </left>
      <right style="thin">
        <color theme="8" tint="0.39997558519241921"/>
      </right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8" tint="0.39997558519241921"/>
      </right>
      <top style="thin">
        <color theme="8" tint="0.3999755851924192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8" tint="0.39997558519241921"/>
      </left>
      <right style="thin">
        <color theme="3" tint="-0.2499465926084170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3" tint="-0.24994659260841701"/>
      </right>
      <top style="thin">
        <color theme="8" tint="0.3999755851924192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3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0"/>
      </right>
      <top style="thin">
        <color theme="0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499984740745262"/>
      </bottom>
      <diagonal/>
    </border>
    <border>
      <left/>
      <right/>
      <top/>
      <bottom style="thin">
        <color theme="2" tint="-0.749961851863155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3" tint="-0.499984740745262"/>
      </top>
      <bottom style="thin">
        <color theme="0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  <border>
      <left style="thin">
        <color theme="2" tint="-0.749961851863155"/>
      </left>
      <right style="thin">
        <color theme="0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/>
      </left>
      <right/>
      <top style="thin">
        <color theme="2" tint="-0.24994659260841701"/>
      </top>
      <bottom style="thin">
        <color theme="0"/>
      </bottom>
      <diagonal/>
    </border>
    <border>
      <left/>
      <right/>
      <top style="thin">
        <color theme="2" tint="-0.2499465926084170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3" tint="-0.499984740745262"/>
      </bottom>
      <diagonal/>
    </border>
    <border>
      <left/>
      <right/>
      <top style="thin">
        <color theme="6" tint="-0.499984740745262"/>
      </top>
      <bottom style="thin">
        <color theme="3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0"/>
      </right>
      <top style="thin">
        <color theme="3" tint="-0.499984740745262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3" tint="-0.499984740745262"/>
      </top>
      <bottom style="thin">
        <color theme="0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749961851863155"/>
      </bottom>
      <diagonal/>
    </border>
    <border>
      <left/>
      <right/>
      <top style="thin">
        <color indexed="64"/>
      </top>
      <bottom style="thin">
        <color theme="2" tint="-0.749961851863155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749961851863155"/>
      </bottom>
      <diagonal/>
    </border>
    <border>
      <left style="thin">
        <color indexed="64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indexed="64"/>
      </bottom>
      <diagonal/>
    </border>
    <border>
      <left style="thin">
        <color theme="2" tint="-0.749961851863155"/>
      </left>
      <right style="thin">
        <color indexed="64"/>
      </right>
      <top style="thin">
        <color theme="2" tint="-0.749961851863155"/>
      </top>
      <bottom style="thin">
        <color indexed="64"/>
      </bottom>
      <diagonal/>
    </border>
    <border>
      <left/>
      <right/>
      <top style="thin">
        <color theme="2" tint="-0.749961851863155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3" tint="-0.499984740745262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3" fillId="9" borderId="40" xfId="0" applyFont="1" applyFill="1" applyBorder="1" applyAlignment="1" applyProtection="1">
      <alignment horizontal="right" vertical="top" wrapText="1"/>
    </xf>
    <xf numFmtId="0" fontId="29" fillId="10" borderId="30" xfId="0" applyFont="1" applyFill="1" applyBorder="1" applyAlignment="1" applyProtection="1">
      <alignment horizontal="center" vertical="center" wrapText="1" readingOrder="1"/>
    </xf>
    <xf numFmtId="165" fontId="32" fillId="14" borderId="30" xfId="1" applyNumberFormat="1" applyFont="1" applyFill="1" applyBorder="1" applyAlignment="1" applyProtection="1">
      <alignment horizontal="right" vertical="center" indent="1" readingOrder="1"/>
    </xf>
    <xf numFmtId="165" fontId="34" fillId="15" borderId="30" xfId="1" applyNumberFormat="1" applyFont="1" applyFill="1" applyBorder="1" applyAlignment="1" applyProtection="1">
      <alignment horizontal="right" vertical="center" indent="1" readingOrder="1"/>
    </xf>
    <xf numFmtId="165" fontId="34" fillId="16" borderId="30" xfId="1" applyNumberFormat="1" applyFont="1" applyFill="1" applyBorder="1" applyAlignment="1" applyProtection="1">
      <alignment horizontal="right" vertical="center" indent="1" readingOrder="1"/>
    </xf>
    <xf numFmtId="0" fontId="0" fillId="0" borderId="0" xfId="0"/>
    <xf numFmtId="0" fontId="0" fillId="0" borderId="0" xfId="0" applyAlignment="1">
      <alignment vertic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 wrapText="1"/>
    </xf>
    <xf numFmtId="0" fontId="0" fillId="7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" fillId="7" borderId="17" xfId="0" applyFont="1" applyFill="1" applyBorder="1" applyAlignment="1">
      <alignment vertical="center" wrapText="1"/>
    </xf>
    <xf numFmtId="0" fontId="0" fillId="7" borderId="18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  <xf numFmtId="0" fontId="2" fillId="6" borderId="20" xfId="0" applyFont="1" applyFill="1" applyBorder="1"/>
    <xf numFmtId="0" fontId="2" fillId="6" borderId="21" xfId="0" applyFont="1" applyFill="1" applyBorder="1"/>
    <xf numFmtId="0" fontId="0" fillId="0" borderId="22" xfId="0" applyFont="1" applyBorder="1"/>
    <xf numFmtId="0" fontId="0" fillId="0" borderId="23" xfId="0" applyFont="1" applyBorder="1"/>
    <xf numFmtId="0" fontId="0" fillId="7" borderId="24" xfId="0" applyFont="1" applyFill="1" applyBorder="1"/>
    <xf numFmtId="0" fontId="0" fillId="7" borderId="25" xfId="0" applyFont="1" applyFill="1" applyBorder="1"/>
    <xf numFmtId="0" fontId="0" fillId="7" borderId="22" xfId="0" applyFont="1" applyFill="1" applyBorder="1"/>
    <xf numFmtId="0" fontId="0" fillId="7" borderId="26" xfId="0" applyFont="1" applyFill="1" applyBorder="1"/>
    <xf numFmtId="0" fontId="0" fillId="0" borderId="26" xfId="0" applyFont="1" applyBorder="1"/>
    <xf numFmtId="0" fontId="0" fillId="7" borderId="27" xfId="0" applyFont="1" applyFill="1" applyBorder="1"/>
    <xf numFmtId="0" fontId="0" fillId="0" borderId="24" xfId="0" applyFont="1" applyBorder="1"/>
    <xf numFmtId="0" fontId="0" fillId="0" borderId="27" xfId="0" applyFont="1" applyBorder="1"/>
    <xf numFmtId="0" fontId="0" fillId="0" borderId="28" xfId="0" applyBorder="1"/>
    <xf numFmtId="0" fontId="0" fillId="0" borderId="23" xfId="0" applyBorder="1"/>
    <xf numFmtId="0" fontId="0" fillId="0" borderId="29" xfId="0" applyBorder="1"/>
    <xf numFmtId="0" fontId="0" fillId="0" borderId="25" xfId="0" applyBorder="1"/>
    <xf numFmtId="0" fontId="12" fillId="2" borderId="37" xfId="0" applyFont="1" applyFill="1" applyBorder="1" applyAlignment="1">
      <alignment horizontal="center" vertical="center" readingOrder="1"/>
    </xf>
    <xf numFmtId="0" fontId="12" fillId="2" borderId="37" xfId="0" applyFont="1" applyFill="1" applyBorder="1" applyAlignment="1">
      <alignment horizontal="center" vertical="center" wrapText="1" readingOrder="1"/>
    </xf>
    <xf numFmtId="0" fontId="13" fillId="2" borderId="37" xfId="0" applyFont="1" applyFill="1" applyBorder="1" applyAlignment="1">
      <alignment horizontal="center" vertical="center" wrapText="1"/>
    </xf>
    <xf numFmtId="164" fontId="13" fillId="2" borderId="37" xfId="1" applyNumberFormat="1" applyFont="1" applyFill="1" applyBorder="1" applyAlignment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readingOrder="1"/>
    </xf>
    <xf numFmtId="164" fontId="13" fillId="2" borderId="37" xfId="1" applyNumberFormat="1" applyFont="1" applyFill="1" applyBorder="1" applyAlignment="1">
      <alignment horizontal="center" vertical="center" wrapText="1" readingOrder="1"/>
    </xf>
    <xf numFmtId="0" fontId="21" fillId="12" borderId="6" xfId="0" applyFont="1" applyFill="1" applyBorder="1" applyAlignment="1" applyProtection="1">
      <alignment horizontal="center" vertical="top" wrapText="1" readingOrder="1"/>
      <protection locked="0"/>
    </xf>
    <xf numFmtId="0" fontId="20" fillId="12" borderId="6" xfId="0" applyFont="1" applyFill="1" applyBorder="1" applyAlignment="1" applyProtection="1">
      <alignment horizontal="left" vertical="top" indent="1" readingOrder="1"/>
      <protection locked="0"/>
    </xf>
    <xf numFmtId="0" fontId="24" fillId="4" borderId="32" xfId="0" applyFont="1" applyFill="1" applyBorder="1" applyAlignment="1" applyProtection="1">
      <alignment horizontal="left" vertical="center" indent="1" readingOrder="1"/>
      <protection locked="0"/>
    </xf>
    <xf numFmtId="0" fontId="22" fillId="4" borderId="6" xfId="0" applyFont="1" applyFill="1" applyBorder="1" applyAlignment="1" applyProtection="1">
      <alignment horizontal="center" vertical="center" readingOrder="1"/>
      <protection locked="0"/>
    </xf>
    <xf numFmtId="0" fontId="24" fillId="0" borderId="32" xfId="0" applyFont="1" applyBorder="1" applyAlignment="1" applyProtection="1">
      <alignment horizontal="left" vertical="center" indent="1" readingOrder="1"/>
      <protection locked="0"/>
    </xf>
    <xf numFmtId="0" fontId="22" fillId="0" borderId="6" xfId="0" applyFont="1" applyBorder="1" applyAlignment="1" applyProtection="1">
      <alignment horizontal="center" vertical="center" readingOrder="1"/>
      <protection locked="0"/>
    </xf>
    <xf numFmtId="0" fontId="22" fillId="4" borderId="6" xfId="0" applyFont="1" applyFill="1" applyBorder="1" applyAlignment="1" applyProtection="1">
      <alignment horizontal="left" vertical="center" indent="1" readingOrder="1"/>
      <protection locked="0"/>
    </xf>
    <xf numFmtId="0" fontId="22" fillId="0" borderId="6" xfId="0" applyFont="1" applyBorder="1" applyAlignment="1" applyProtection="1">
      <alignment horizontal="left" vertical="center" indent="1" readingOrder="1"/>
      <protection locked="0"/>
    </xf>
    <xf numFmtId="0" fontId="23" fillId="12" borderId="6" xfId="0" applyFont="1" applyFill="1" applyBorder="1" applyAlignment="1" applyProtection="1">
      <alignment horizontal="left" vertical="center" indent="1" readingOrder="1"/>
      <protection locked="0"/>
    </xf>
    <xf numFmtId="0" fontId="23" fillId="13" borderId="6" xfId="0" applyFont="1" applyFill="1" applyBorder="1" applyAlignment="1" applyProtection="1">
      <alignment horizontal="left" vertical="center" indent="1" readingOrder="1"/>
      <protection locked="0"/>
    </xf>
    <xf numFmtId="0" fontId="3" fillId="9" borderId="44" xfId="0" applyFont="1" applyFill="1" applyBorder="1" applyAlignment="1" applyProtection="1">
      <alignment horizontal="right" vertical="top" wrapText="1"/>
    </xf>
    <xf numFmtId="0" fontId="3" fillId="9" borderId="47" xfId="0" applyFont="1" applyFill="1" applyBorder="1" applyAlignment="1" applyProtection="1">
      <alignment horizontal="right" vertical="top" wrapText="1"/>
    </xf>
    <xf numFmtId="0" fontId="12" fillId="2" borderId="50" xfId="0" applyFont="1" applyFill="1" applyBorder="1" applyAlignment="1">
      <alignment horizontal="center" vertical="center" readingOrder="1"/>
    </xf>
    <xf numFmtId="0" fontId="25" fillId="12" borderId="52" xfId="0" applyFont="1" applyFill="1" applyBorder="1" applyAlignment="1" applyProtection="1">
      <alignment vertical="top" wrapText="1" readingOrder="1"/>
      <protection locked="0"/>
    </xf>
    <xf numFmtId="0" fontId="25" fillId="11" borderId="52" xfId="0" applyFont="1" applyFill="1" applyBorder="1" applyAlignment="1" applyProtection="1">
      <alignment vertical="top" wrapText="1" readingOrder="1"/>
      <protection locked="0"/>
    </xf>
    <xf numFmtId="0" fontId="25" fillId="11" borderId="47" xfId="0" applyFont="1" applyFill="1" applyBorder="1" applyAlignment="1" applyProtection="1">
      <alignment vertical="top" wrapText="1" readingOrder="1"/>
      <protection locked="0"/>
    </xf>
    <xf numFmtId="0" fontId="23" fillId="13" borderId="53" xfId="0" applyFont="1" applyFill="1" applyBorder="1" applyAlignment="1" applyProtection="1">
      <alignment horizontal="left" vertical="center" indent="1" readingOrder="1"/>
      <protection locked="0"/>
    </xf>
    <xf numFmtId="0" fontId="8" fillId="18" borderId="55" xfId="0" applyFont="1" applyFill="1" applyBorder="1" applyAlignment="1" applyProtection="1">
      <alignment horizontal="left" vertical="center" readingOrder="1"/>
    </xf>
    <xf numFmtId="0" fontId="8" fillId="18" borderId="56" xfId="0" applyFont="1" applyFill="1" applyBorder="1" applyAlignment="1" applyProtection="1">
      <alignment horizontal="left" vertical="center" wrapText="1" readingOrder="1"/>
    </xf>
    <xf numFmtId="164" fontId="13" fillId="19" borderId="37" xfId="1" applyNumberFormat="1" applyFont="1" applyFill="1" applyBorder="1" applyAlignment="1">
      <alignment horizontal="center" vertical="center" wrapText="1" readingOrder="1"/>
    </xf>
    <xf numFmtId="0" fontId="12" fillId="19" borderId="37" xfId="0" applyFont="1" applyFill="1" applyBorder="1" applyAlignment="1">
      <alignment horizontal="center" vertical="center" readingOrder="1"/>
    </xf>
    <xf numFmtId="0" fontId="21" fillId="4" borderId="6" xfId="0" applyFont="1" applyFill="1" applyBorder="1" applyAlignment="1" applyProtection="1">
      <alignment horizontal="left" vertical="center" indent="1" readingOrder="1"/>
      <protection locked="0"/>
    </xf>
    <xf numFmtId="0" fontId="21" fillId="0" borderId="6" xfId="0" applyFont="1" applyBorder="1" applyAlignment="1" applyProtection="1">
      <alignment horizontal="left" vertical="center" indent="1" readingOrder="1"/>
      <protection locked="0"/>
    </xf>
    <xf numFmtId="0" fontId="21" fillId="0" borderId="34" xfId="0" applyFont="1" applyBorder="1" applyAlignment="1" applyProtection="1">
      <alignment horizontal="left" vertical="center" indent="1" readingOrder="1"/>
      <protection locked="0"/>
    </xf>
    <xf numFmtId="0" fontId="8" fillId="5" borderId="58" xfId="0" applyFont="1" applyFill="1" applyBorder="1" applyAlignment="1" applyProtection="1">
      <alignment horizontal="left" vertical="center" readingOrder="1"/>
    </xf>
    <xf numFmtId="0" fontId="8" fillId="5" borderId="59" xfId="0" applyFont="1" applyFill="1" applyBorder="1" applyAlignment="1" applyProtection="1">
      <alignment horizontal="left" vertical="center" wrapText="1" readingOrder="1"/>
    </xf>
    <xf numFmtId="0" fontId="4" fillId="12" borderId="52" xfId="0" applyFont="1" applyFill="1" applyBorder="1" applyAlignment="1" applyProtection="1">
      <alignment horizontal="left" vertical="top" indent="1" readingOrder="1"/>
      <protection locked="0"/>
    </xf>
    <xf numFmtId="0" fontId="3" fillId="9" borderId="52" xfId="0" applyFont="1" applyFill="1" applyBorder="1" applyAlignment="1" applyProtection="1">
      <alignment horizontal="right" vertical="top" wrapText="1"/>
    </xf>
    <xf numFmtId="8" fontId="28" fillId="17" borderId="53" xfId="0" applyNumberFormat="1" applyFont="1" applyFill="1" applyBorder="1" applyAlignment="1" applyProtection="1">
      <alignment vertical="center" wrapText="1"/>
    </xf>
    <xf numFmtId="8" fontId="28" fillId="17" borderId="54" xfId="0" applyNumberFormat="1" applyFont="1" applyFill="1" applyBorder="1" applyAlignment="1" applyProtection="1">
      <alignment vertical="center" wrapText="1"/>
    </xf>
    <xf numFmtId="0" fontId="29" fillId="10" borderId="67" xfId="0" applyFont="1" applyFill="1" applyBorder="1" applyAlignment="1" applyProtection="1">
      <alignment horizontal="center" vertical="center" wrapText="1" readingOrder="1"/>
    </xf>
    <xf numFmtId="0" fontId="29" fillId="10" borderId="68" xfId="0" applyFont="1" applyFill="1" applyBorder="1" applyAlignment="1" applyProtection="1">
      <alignment horizontal="center" vertical="center" wrapText="1" readingOrder="1"/>
    </xf>
    <xf numFmtId="0" fontId="32" fillId="14" borderId="67" xfId="0" applyFont="1" applyFill="1" applyBorder="1" applyAlignment="1" applyProtection="1">
      <alignment horizontal="left" vertical="center" readingOrder="1"/>
    </xf>
    <xf numFmtId="165" fontId="32" fillId="14" borderId="68" xfId="1" applyNumberFormat="1" applyFont="1" applyFill="1" applyBorder="1" applyAlignment="1" applyProtection="1">
      <alignment horizontal="right" vertical="center" indent="1" readingOrder="1"/>
    </xf>
    <xf numFmtId="0" fontId="33" fillId="15" borderId="67" xfId="0" applyFont="1" applyFill="1" applyBorder="1" applyAlignment="1" applyProtection="1">
      <alignment horizontal="left" vertical="center" wrapText="1" readingOrder="1"/>
    </xf>
    <xf numFmtId="165" fontId="33" fillId="15" borderId="68" xfId="1" applyNumberFormat="1" applyFont="1" applyFill="1" applyBorder="1" applyAlignment="1" applyProtection="1">
      <alignment horizontal="right" vertical="center" indent="1" readingOrder="1"/>
    </xf>
    <xf numFmtId="0" fontId="33" fillId="16" borderId="67" xfId="0" applyFont="1" applyFill="1" applyBorder="1" applyAlignment="1" applyProtection="1">
      <alignment horizontal="left" vertical="center" wrapText="1" readingOrder="1"/>
    </xf>
    <xf numFmtId="165" fontId="33" fillId="16" borderId="68" xfId="1" applyNumberFormat="1" applyFont="1" applyFill="1" applyBorder="1" applyAlignment="1" applyProtection="1">
      <alignment horizontal="right" vertical="center" indent="1" readingOrder="1"/>
    </xf>
    <xf numFmtId="0" fontId="33" fillId="10" borderId="69" xfId="0" applyFont="1" applyFill="1" applyBorder="1" applyAlignment="1" applyProtection="1">
      <alignment horizontal="right"/>
    </xf>
    <xf numFmtId="165" fontId="33" fillId="10" borderId="70" xfId="0" applyNumberFormat="1" applyFont="1" applyFill="1" applyBorder="1" applyAlignment="1" applyProtection="1">
      <alignment horizontal="right" vertical="center" indent="1" readingOrder="1"/>
    </xf>
    <xf numFmtId="165" fontId="33" fillId="10" borderId="71" xfId="0" applyNumberFormat="1" applyFont="1" applyFill="1" applyBorder="1" applyAlignment="1" applyProtection="1">
      <alignment horizontal="right" vertical="center" indent="1" readingOrder="1"/>
    </xf>
    <xf numFmtId="8" fontId="29" fillId="17" borderId="53" xfId="0" applyNumberFormat="1" applyFont="1" applyFill="1" applyBorder="1" applyAlignment="1" applyProtection="1">
      <alignment vertical="center" wrapText="1"/>
    </xf>
    <xf numFmtId="0" fontId="0" fillId="13" borderId="0" xfId="0" applyFill="1"/>
    <xf numFmtId="0" fontId="10" fillId="13" borderId="0" xfId="0" applyFont="1" applyFill="1" applyAlignment="1" applyProtection="1">
      <alignment vertical="center" wrapText="1" readingOrder="1"/>
    </xf>
    <xf numFmtId="0" fontId="0" fillId="13" borderId="0" xfId="0" applyFill="1" applyAlignment="1" applyProtection="1">
      <alignment wrapText="1"/>
    </xf>
    <xf numFmtId="0" fontId="10" fillId="13" borderId="0" xfId="0" applyFont="1" applyFill="1" applyAlignment="1" applyProtection="1">
      <alignment horizontal="center" vertical="center" wrapText="1" readingOrder="1"/>
    </xf>
    <xf numFmtId="0" fontId="19" fillId="13" borderId="0" xfId="0" applyFont="1" applyFill="1" applyBorder="1" applyAlignment="1" applyProtection="1">
      <alignment vertical="center"/>
    </xf>
    <xf numFmtId="0" fontId="6" fillId="13" borderId="0" xfId="0" applyFont="1" applyFill="1" applyBorder="1" applyAlignment="1" applyProtection="1">
      <alignment horizontal="right" vertical="top" readingOrder="1"/>
    </xf>
    <xf numFmtId="0" fontId="7" fillId="13" borderId="0" xfId="0" applyFont="1" applyFill="1" applyBorder="1" applyAlignment="1" applyProtection="1">
      <alignment horizontal="left" vertical="top" readingOrder="1"/>
    </xf>
    <xf numFmtId="0" fontId="7" fillId="13" borderId="0" xfId="0" applyFont="1" applyFill="1" applyBorder="1" applyAlignment="1" applyProtection="1">
      <alignment horizontal="center" vertical="top" wrapText="1" readingOrder="1"/>
    </xf>
    <xf numFmtId="164" fontId="7" fillId="13" borderId="0" xfId="1" applyFont="1" applyFill="1" applyBorder="1" applyAlignment="1" applyProtection="1">
      <alignment horizontal="right" vertical="top" wrapText="1"/>
    </xf>
    <xf numFmtId="0" fontId="4" fillId="13" borderId="0" xfId="0" applyFont="1" applyFill="1" applyAlignment="1" applyProtection="1">
      <alignment vertical="top" wrapText="1"/>
    </xf>
    <xf numFmtId="0" fontId="0" fillId="13" borderId="0" xfId="0" applyFill="1" applyAlignment="1">
      <alignment horizontal="center"/>
    </xf>
    <xf numFmtId="0" fontId="12" fillId="2" borderId="36" xfId="0" applyFont="1" applyFill="1" applyBorder="1" applyAlignment="1">
      <alignment horizontal="center" vertical="center" wrapText="1" readingOrder="1"/>
    </xf>
    <xf numFmtId="0" fontId="12" fillId="2" borderId="61" xfId="0" applyFont="1" applyFill="1" applyBorder="1" applyAlignment="1" applyProtection="1">
      <alignment horizontal="center" vertical="center" readingOrder="1"/>
    </xf>
    <xf numFmtId="0" fontId="12" fillId="2" borderId="44" xfId="0" applyFont="1" applyFill="1" applyBorder="1" applyAlignment="1">
      <alignment horizontal="center" vertical="center" wrapText="1" readingOrder="1"/>
    </xf>
    <xf numFmtId="166" fontId="11" fillId="13" borderId="0" xfId="0" applyNumberFormat="1" applyFont="1" applyFill="1" applyAlignment="1" applyProtection="1">
      <alignment horizontal="right" vertical="center" wrapText="1" readingOrder="1"/>
    </xf>
    <xf numFmtId="166" fontId="13" fillId="2" borderId="62" xfId="1" applyNumberFormat="1" applyFont="1" applyFill="1" applyBorder="1" applyAlignment="1">
      <alignment horizontal="center" vertical="center" wrapText="1" readingOrder="1"/>
    </xf>
    <xf numFmtId="166" fontId="7" fillId="13" borderId="0" xfId="1" applyNumberFormat="1" applyFont="1" applyFill="1" applyBorder="1" applyAlignment="1" applyProtection="1">
      <alignment horizontal="right" vertical="top" wrapText="1"/>
    </xf>
    <xf numFmtId="166" fontId="13" fillId="2" borderId="38" xfId="1" applyNumberFormat="1" applyFont="1" applyFill="1" applyBorder="1" applyAlignment="1">
      <alignment horizontal="center" vertical="center" wrapText="1" readingOrder="1"/>
    </xf>
    <xf numFmtId="166" fontId="13" fillId="2" borderId="51" xfId="1" applyNumberFormat="1" applyFont="1" applyFill="1" applyBorder="1" applyAlignment="1">
      <alignment horizontal="center" vertical="center" wrapText="1" readingOrder="1"/>
    </xf>
    <xf numFmtId="166" fontId="12" fillId="19" borderId="38" xfId="0" applyNumberFormat="1" applyFont="1" applyFill="1" applyBorder="1" applyAlignment="1">
      <alignment horizontal="center" vertical="center" readingOrder="1"/>
    </xf>
    <xf numFmtId="166" fontId="0" fillId="13" borderId="0" xfId="0" applyNumberFormat="1" applyFill="1" applyAlignment="1">
      <alignment horizontal="right"/>
    </xf>
    <xf numFmtId="166" fontId="19" fillId="13" borderId="0" xfId="0" applyNumberFormat="1" applyFont="1" applyFill="1" applyBorder="1" applyAlignment="1" applyProtection="1">
      <alignment horizontal="right" vertical="center"/>
    </xf>
    <xf numFmtId="166" fontId="8" fillId="5" borderId="60" xfId="0" applyNumberFormat="1" applyFont="1" applyFill="1" applyBorder="1" applyAlignment="1" applyProtection="1">
      <alignment horizontal="right" vertical="center" wrapText="1" readingOrder="1"/>
    </xf>
    <xf numFmtId="166" fontId="8" fillId="18" borderId="57" xfId="0" applyNumberFormat="1" applyFont="1" applyFill="1" applyBorder="1" applyAlignment="1" applyProtection="1">
      <alignment horizontal="right" vertical="center" wrapText="1" readingOrder="1"/>
    </xf>
    <xf numFmtId="166" fontId="7" fillId="13" borderId="0" xfId="0" applyNumberFormat="1" applyFont="1" applyFill="1" applyBorder="1" applyAlignment="1" applyProtection="1">
      <alignment horizontal="center" vertical="top" wrapText="1"/>
    </xf>
    <xf numFmtId="166" fontId="13" fillId="2" borderId="37" xfId="1" applyNumberFormat="1" applyFont="1" applyFill="1" applyBorder="1" applyAlignment="1">
      <alignment horizontal="center" vertical="center" wrapText="1" readingOrder="1"/>
    </xf>
    <xf numFmtId="166" fontId="13" fillId="2" borderId="50" xfId="1" applyNumberFormat="1" applyFont="1" applyFill="1" applyBorder="1" applyAlignment="1">
      <alignment horizontal="center" vertical="center" wrapText="1" readingOrder="1"/>
    </xf>
    <xf numFmtId="49" fontId="22" fillId="4" borderId="6" xfId="0" applyNumberFormat="1" applyFont="1" applyFill="1" applyBorder="1" applyAlignment="1" applyProtection="1">
      <alignment horizontal="center" vertical="center" readingOrder="1"/>
      <protection locked="0"/>
    </xf>
    <xf numFmtId="49" fontId="22" fillId="0" borderId="6" xfId="0" applyNumberFormat="1" applyFont="1" applyBorder="1" applyAlignment="1" applyProtection="1">
      <alignment horizontal="center" vertical="center" readingOrder="1"/>
      <protection locked="0"/>
    </xf>
    <xf numFmtId="49" fontId="21" fillId="12" borderId="6" xfId="0" applyNumberFormat="1" applyFont="1" applyFill="1" applyBorder="1" applyAlignment="1" applyProtection="1">
      <alignment horizontal="center" vertical="top" wrapText="1"/>
      <protection locked="0"/>
    </xf>
    <xf numFmtId="49" fontId="23" fillId="11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13" borderId="0" xfId="0" applyNumberFormat="1" applyFont="1" applyFill="1" applyBorder="1" applyAlignment="1" applyProtection="1">
      <alignment horizontal="center" vertical="top" wrapText="1" readingOrder="1"/>
    </xf>
    <xf numFmtId="49" fontId="4" fillId="13" borderId="0" xfId="0" applyNumberFormat="1" applyFont="1" applyFill="1" applyAlignment="1" applyProtection="1">
      <alignment vertical="top" wrapText="1"/>
    </xf>
    <xf numFmtId="49" fontId="23" fillId="12" borderId="6" xfId="0" applyNumberFormat="1" applyFont="1" applyFill="1" applyBorder="1" applyAlignment="1" applyProtection="1">
      <alignment horizontal="center" vertical="center" wrapText="1"/>
      <protection locked="0"/>
    </xf>
    <xf numFmtId="49" fontId="23" fillId="11" borderId="6" xfId="0" applyNumberFormat="1" applyFont="1" applyFill="1" applyBorder="1" applyAlignment="1" applyProtection="1">
      <alignment horizontal="center" vertical="center" wrapText="1"/>
      <protection locked="0"/>
    </xf>
    <xf numFmtId="166" fontId="26" fillId="23" borderId="39" xfId="1" applyNumberFormat="1" applyFont="1" applyFill="1" applyBorder="1" applyAlignment="1">
      <alignment horizontal="right" vertical="center" wrapText="1" readingOrder="1"/>
    </xf>
    <xf numFmtId="166" fontId="13" fillId="25" borderId="39" xfId="1" applyNumberFormat="1" applyFont="1" applyFill="1" applyBorder="1" applyAlignment="1">
      <alignment horizontal="right" vertical="center" wrapText="1" readingOrder="1"/>
    </xf>
    <xf numFmtId="166" fontId="26" fillId="23" borderId="82" xfId="1" applyNumberFormat="1" applyFont="1" applyFill="1" applyBorder="1" applyAlignment="1">
      <alignment horizontal="right" vertical="center" wrapText="1" readingOrder="1"/>
    </xf>
    <xf numFmtId="0" fontId="9" fillId="20" borderId="17" xfId="0" applyFont="1" applyFill="1" applyBorder="1" applyAlignment="1">
      <alignment vertical="center" wrapText="1"/>
    </xf>
    <xf numFmtId="0" fontId="9" fillId="26" borderId="17" xfId="0" applyFont="1" applyFill="1" applyBorder="1" applyAlignment="1">
      <alignment vertical="center" wrapText="1"/>
    </xf>
    <xf numFmtId="0" fontId="0" fillId="26" borderId="1" xfId="0" applyFont="1" applyFill="1" applyBorder="1" applyAlignment="1">
      <alignment vertical="center" wrapText="1"/>
    </xf>
    <xf numFmtId="0" fontId="0" fillId="26" borderId="2" xfId="0" applyFont="1" applyFill="1" applyBorder="1" applyAlignment="1">
      <alignment vertical="center" wrapText="1"/>
    </xf>
    <xf numFmtId="0" fontId="0" fillId="26" borderId="3" xfId="0" applyFont="1" applyFill="1" applyBorder="1" applyAlignment="1">
      <alignment vertical="center" wrapText="1"/>
    </xf>
    <xf numFmtId="0" fontId="0" fillId="20" borderId="1" xfId="0" applyFont="1" applyFill="1" applyBorder="1" applyAlignment="1">
      <alignment vertical="center" wrapText="1"/>
    </xf>
    <xf numFmtId="0" fontId="0" fillId="20" borderId="2" xfId="0" applyFont="1" applyFill="1" applyBorder="1" applyAlignment="1">
      <alignment vertical="center" wrapText="1"/>
    </xf>
    <xf numFmtId="0" fontId="0" fillId="20" borderId="3" xfId="0" applyFont="1" applyFill="1" applyBorder="1" applyAlignment="1">
      <alignment vertical="center" wrapText="1"/>
    </xf>
    <xf numFmtId="0" fontId="9" fillId="26" borderId="9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vertical="center" wrapText="1"/>
    </xf>
    <xf numFmtId="0" fontId="0" fillId="26" borderId="11" xfId="0" applyFont="1" applyFill="1" applyBorder="1" applyAlignment="1">
      <alignment vertical="center" wrapText="1"/>
    </xf>
    <xf numFmtId="0" fontId="0" fillId="26" borderId="12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19" fillId="13" borderId="0" xfId="0" applyFont="1" applyFill="1" applyBorder="1" applyAlignment="1" applyProtection="1">
      <alignment horizontal="center" vertical="center"/>
    </xf>
    <xf numFmtId="0" fontId="8" fillId="5" borderId="59" xfId="0" applyFont="1" applyFill="1" applyBorder="1" applyAlignment="1" applyProtection="1">
      <alignment horizontal="center" vertical="center" wrapText="1" readingOrder="1"/>
    </xf>
    <xf numFmtId="166" fontId="26" fillId="23" borderId="6" xfId="1" applyNumberFormat="1" applyFont="1" applyFill="1" applyBorder="1" applyAlignment="1">
      <alignment horizontal="center" vertical="center" wrapText="1" readingOrder="1"/>
    </xf>
    <xf numFmtId="166" fontId="23" fillId="24" borderId="53" xfId="1" applyNumberFormat="1" applyFont="1" applyFill="1" applyBorder="1" applyAlignment="1" applyProtection="1">
      <alignment horizontal="center" vertical="center" wrapText="1"/>
      <protection locked="0"/>
    </xf>
    <xf numFmtId="166" fontId="4" fillId="13" borderId="0" xfId="0" applyNumberFormat="1" applyFont="1" applyFill="1" applyAlignment="1" applyProtection="1">
      <alignment horizontal="center" vertical="top" wrapText="1"/>
    </xf>
    <xf numFmtId="166" fontId="23" fillId="23" borderId="6" xfId="1" applyNumberFormat="1" applyFont="1" applyFill="1" applyBorder="1" applyAlignment="1" applyProtection="1">
      <alignment horizontal="center" vertical="center" wrapText="1"/>
      <protection locked="0"/>
    </xf>
    <xf numFmtId="166" fontId="23" fillId="2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18" borderId="56" xfId="0" applyFont="1" applyFill="1" applyBorder="1" applyAlignment="1" applyProtection="1">
      <alignment horizontal="center" vertical="center" wrapText="1" readingOrder="1"/>
    </xf>
    <xf numFmtId="4" fontId="21" fillId="4" borderId="6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6" xfId="1" applyNumberFormat="1" applyFont="1" applyBorder="1" applyAlignment="1" applyProtection="1">
      <alignment horizontal="center" vertical="center" wrapText="1"/>
      <protection locked="0"/>
    </xf>
    <xf numFmtId="4" fontId="21" fillId="0" borderId="34" xfId="1" applyNumberFormat="1" applyFont="1" applyBorder="1" applyAlignment="1" applyProtection="1">
      <alignment horizontal="center" vertical="center" wrapText="1"/>
      <protection locked="0"/>
    </xf>
    <xf numFmtId="166" fontId="26" fillId="23" borderId="83" xfId="1" applyNumberFormat="1" applyFont="1" applyFill="1" applyBorder="1" applyAlignment="1">
      <alignment horizontal="right" vertical="center" wrapText="1" readingOrder="1"/>
    </xf>
    <xf numFmtId="166" fontId="36" fillId="22" borderId="77" xfId="0" applyNumberFormat="1" applyFont="1" applyFill="1" applyBorder="1" applyAlignment="1">
      <alignment horizontal="right" vertical="center"/>
    </xf>
    <xf numFmtId="166" fontId="13" fillId="25" borderId="83" xfId="1" applyNumberFormat="1" applyFont="1" applyFill="1" applyBorder="1" applyAlignment="1">
      <alignment horizontal="right" vertical="center" wrapText="1" readingOrder="1"/>
    </xf>
    <xf numFmtId="166" fontId="36" fillId="18" borderId="77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horizontal="center" vertical="center"/>
    </xf>
    <xf numFmtId="166" fontId="0" fillId="13" borderId="0" xfId="0" applyNumberFormat="1" applyFill="1" applyAlignment="1">
      <alignment horizontal="right" vertical="center"/>
    </xf>
    <xf numFmtId="166" fontId="26" fillId="23" borderId="53" xfId="1" applyNumberFormat="1" applyFont="1" applyFill="1" applyBorder="1" applyAlignment="1">
      <alignment horizontal="center" vertical="center" wrapText="1" readingOrder="1"/>
    </xf>
    <xf numFmtId="0" fontId="11" fillId="13" borderId="0" xfId="0" applyFont="1" applyFill="1" applyBorder="1" applyAlignment="1" applyProtection="1">
      <alignment horizontal="center" vertical="center" wrapText="1" readingOrder="1"/>
    </xf>
    <xf numFmtId="0" fontId="9" fillId="27" borderId="17" xfId="0" applyFont="1" applyFill="1" applyBorder="1" applyAlignment="1">
      <alignment vertical="center" wrapText="1"/>
    </xf>
    <xf numFmtId="0" fontId="0" fillId="27" borderId="18" xfId="0" applyFont="1" applyFill="1" applyBorder="1" applyAlignment="1">
      <alignment vertical="center" wrapText="1"/>
    </xf>
    <xf numFmtId="0" fontId="0" fillId="27" borderId="19" xfId="0" applyFont="1" applyFill="1" applyBorder="1" applyAlignment="1">
      <alignment vertical="center" wrapText="1"/>
    </xf>
    <xf numFmtId="0" fontId="14" fillId="9" borderId="64" xfId="0" applyFont="1" applyFill="1" applyBorder="1" applyAlignment="1" applyProtection="1">
      <alignment horizontal="center" vertical="center" wrapText="1" readingOrder="1"/>
    </xf>
    <xf numFmtId="0" fontId="14" fillId="9" borderId="65" xfId="0" applyFont="1" applyFill="1" applyBorder="1" applyAlignment="1" applyProtection="1">
      <alignment horizontal="center" vertical="center" wrapText="1" readingOrder="1"/>
    </xf>
    <xf numFmtId="0" fontId="14" fillId="9" borderId="66" xfId="0" applyFont="1" applyFill="1" applyBorder="1" applyAlignment="1" applyProtection="1">
      <alignment horizontal="center" vertical="center" wrapText="1" readingOrder="1"/>
    </xf>
    <xf numFmtId="0" fontId="16" fillId="13" borderId="0" xfId="0" applyFont="1" applyFill="1" applyAlignment="1" applyProtection="1">
      <alignment horizontal="left" vertical="center" wrapText="1"/>
    </xf>
    <xf numFmtId="0" fontId="11" fillId="20" borderId="35" xfId="0" applyFont="1" applyFill="1" applyBorder="1" applyAlignment="1" applyProtection="1">
      <alignment horizontal="center" vertical="center" wrapText="1" readingOrder="1"/>
    </xf>
    <xf numFmtId="0" fontId="35" fillId="8" borderId="41" xfId="0" applyFont="1" applyFill="1" applyBorder="1" applyAlignment="1" applyProtection="1">
      <alignment wrapText="1"/>
      <protection locked="0"/>
    </xf>
    <xf numFmtId="0" fontId="35" fillId="8" borderId="31" xfId="0" applyFont="1" applyFill="1" applyBorder="1" applyAlignment="1" applyProtection="1">
      <alignment wrapText="1"/>
      <protection locked="0"/>
    </xf>
    <xf numFmtId="0" fontId="35" fillId="8" borderId="45" xfId="0" applyFont="1" applyFill="1" applyBorder="1" applyAlignment="1" applyProtection="1">
      <alignment horizontal="left" vertical="top"/>
      <protection locked="0"/>
    </xf>
    <xf numFmtId="0" fontId="35" fillId="8" borderId="46" xfId="0" applyFont="1" applyFill="1" applyBorder="1" applyAlignment="1" applyProtection="1">
      <alignment horizontal="left" vertical="top"/>
      <protection locked="0"/>
    </xf>
    <xf numFmtId="0" fontId="35" fillId="8" borderId="48" xfId="0" applyFont="1" applyFill="1" applyBorder="1" applyAlignment="1" applyProtection="1">
      <alignment vertical="top"/>
      <protection locked="0"/>
    </xf>
    <xf numFmtId="0" fontId="35" fillId="8" borderId="49" xfId="0" applyFont="1" applyFill="1" applyBorder="1" applyAlignment="1" applyProtection="1">
      <alignment vertical="top"/>
      <protection locked="0"/>
    </xf>
    <xf numFmtId="0" fontId="11" fillId="12" borderId="73" xfId="0" applyFont="1" applyFill="1" applyBorder="1" applyAlignment="1" applyProtection="1">
      <alignment horizontal="center" vertical="center" wrapText="1" readingOrder="1"/>
    </xf>
    <xf numFmtId="0" fontId="11" fillId="20" borderId="72" xfId="0" applyFont="1" applyFill="1" applyBorder="1" applyAlignment="1" applyProtection="1">
      <alignment horizontal="center" vertical="center" wrapText="1" readingOrder="1"/>
    </xf>
    <xf numFmtId="0" fontId="29" fillId="13" borderId="74" xfId="0" applyFont="1" applyFill="1" applyBorder="1" applyAlignment="1" applyProtection="1">
      <alignment horizontal="center" vertical="top" wrapText="1"/>
      <protection locked="0"/>
    </xf>
    <xf numFmtId="0" fontId="29" fillId="13" borderId="75" xfId="0" applyFont="1" applyFill="1" applyBorder="1" applyAlignment="1" applyProtection="1">
      <alignment horizontal="center" vertical="top" wrapText="1"/>
      <protection locked="0"/>
    </xf>
    <xf numFmtId="0" fontId="29" fillId="13" borderId="76" xfId="0" applyFont="1" applyFill="1" applyBorder="1" applyAlignment="1" applyProtection="1">
      <alignment horizontal="center" vertical="top" wrapText="1"/>
      <protection locked="0"/>
    </xf>
    <xf numFmtId="0" fontId="29" fillId="13" borderId="42" xfId="0" applyFont="1" applyFill="1" applyBorder="1" applyAlignment="1" applyProtection="1">
      <alignment horizontal="center" vertical="top"/>
      <protection locked="0"/>
    </xf>
    <xf numFmtId="0" fontId="29" fillId="13" borderId="43" xfId="0" applyFont="1" applyFill="1" applyBorder="1" applyAlignment="1" applyProtection="1">
      <alignment horizontal="center" vertical="top"/>
      <protection locked="0"/>
    </xf>
    <xf numFmtId="0" fontId="29" fillId="13" borderId="63" xfId="0" applyFont="1" applyFill="1" applyBorder="1" applyAlignment="1" applyProtection="1">
      <alignment horizontal="center" vertical="top"/>
      <protection locked="0"/>
    </xf>
    <xf numFmtId="0" fontId="23" fillId="12" borderId="6" xfId="0" applyFont="1" applyFill="1" applyBorder="1" applyAlignment="1" applyProtection="1">
      <alignment horizontal="left" vertical="top" readingOrder="1"/>
      <protection locked="0"/>
    </xf>
    <xf numFmtId="0" fontId="11" fillId="13" borderId="79" xfId="0" applyFont="1" applyFill="1" applyBorder="1" applyAlignment="1">
      <alignment horizontal="center" vertical="center" wrapText="1" readingOrder="1"/>
    </xf>
    <xf numFmtId="0" fontId="11" fillId="13" borderId="80" xfId="0" applyFont="1" applyFill="1" applyBorder="1" applyAlignment="1">
      <alignment horizontal="center" vertical="center" wrapText="1" readingOrder="1"/>
    </xf>
    <xf numFmtId="0" fontId="11" fillId="13" borderId="81" xfId="0" applyFont="1" applyFill="1" applyBorder="1" applyAlignment="1">
      <alignment horizontal="center" vertical="center" wrapText="1" readingOrder="1"/>
    </xf>
    <xf numFmtId="0" fontId="11" fillId="13" borderId="69" xfId="0" applyFont="1" applyFill="1" applyBorder="1" applyAlignment="1" applyProtection="1">
      <alignment horizontal="center" vertical="center" wrapText="1" readingOrder="1"/>
    </xf>
    <xf numFmtId="0" fontId="11" fillId="13" borderId="78" xfId="0" applyFont="1" applyFill="1" applyBorder="1" applyAlignment="1" applyProtection="1">
      <alignment horizontal="center" vertical="center" wrapText="1" readingOrder="1"/>
    </xf>
    <xf numFmtId="0" fontId="23" fillId="11" borderId="53" xfId="0" applyFont="1" applyFill="1" applyBorder="1" applyAlignment="1" applyProtection="1">
      <alignment horizontal="left" vertical="top" readingOrder="1"/>
      <protection locked="0"/>
    </xf>
    <xf numFmtId="164" fontId="13" fillId="2" borderId="50" xfId="1" applyNumberFormat="1" applyFont="1" applyFill="1" applyBorder="1" applyAlignment="1">
      <alignment horizontal="center" vertical="center" wrapText="1" readingOrder="1"/>
    </xf>
    <xf numFmtId="0" fontId="23" fillId="11" borderId="6" xfId="0" applyFont="1" applyFill="1" applyBorder="1" applyAlignment="1" applyProtection="1">
      <alignment horizontal="left" vertical="top" readingOrder="1"/>
      <protection locked="0"/>
    </xf>
    <xf numFmtId="0" fontId="12" fillId="19" borderId="36" xfId="0" applyFont="1" applyFill="1" applyBorder="1" applyAlignment="1">
      <alignment horizontal="center" vertical="center" wrapText="1" readingOrder="1"/>
    </xf>
    <xf numFmtId="0" fontId="12" fillId="19" borderId="37" xfId="0" applyFont="1" applyFill="1" applyBorder="1" applyAlignment="1">
      <alignment horizontal="center" vertical="center" wrapText="1" readingOrder="1"/>
    </xf>
    <xf numFmtId="164" fontId="13" fillId="19" borderId="37" xfId="1" applyNumberFormat="1" applyFont="1" applyFill="1" applyBorder="1" applyAlignment="1">
      <alignment horizontal="center" vertical="center" wrapText="1" readingOrder="1"/>
    </xf>
    <xf numFmtId="0" fontId="27" fillId="4" borderId="32" xfId="0" applyFont="1" applyFill="1" applyBorder="1" applyAlignment="1" applyProtection="1">
      <alignment vertical="top" wrapText="1" readingOrder="1"/>
      <protection locked="0"/>
    </xf>
    <xf numFmtId="0" fontId="27" fillId="4" borderId="6" xfId="0" applyFont="1" applyFill="1" applyBorder="1" applyAlignment="1" applyProtection="1">
      <alignment vertical="top" wrapText="1" readingOrder="1"/>
      <protection locked="0"/>
    </xf>
    <xf numFmtId="0" fontId="27" fillId="0" borderId="32" xfId="0" applyFont="1" applyBorder="1" applyAlignment="1" applyProtection="1">
      <alignment vertical="top" wrapText="1" readingOrder="1"/>
      <protection locked="0"/>
    </xf>
    <xf numFmtId="0" fontId="27" fillId="0" borderId="6" xfId="0" applyFont="1" applyBorder="1" applyAlignment="1" applyProtection="1">
      <alignment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0" fontId="27" fillId="0" borderId="34" xfId="0" applyFont="1" applyBorder="1" applyAlignment="1" applyProtection="1">
      <alignment vertical="top" wrapText="1" readingOrder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 wrapText="1" readingOrder="1"/>
    </xf>
    <xf numFmtId="166" fontId="36" fillId="13" borderId="0" xfId="0" applyNumberFormat="1" applyFont="1" applyFill="1" applyBorder="1" applyAlignment="1">
      <alignment horizontal="right" vertical="center"/>
    </xf>
    <xf numFmtId="166" fontId="8" fillId="13" borderId="0" xfId="0" applyNumberFormat="1" applyFont="1" applyFill="1" applyBorder="1" applyAlignment="1" applyProtection="1">
      <alignment horizontal="right" vertical="center" wrapText="1" readingOrder="1"/>
    </xf>
    <xf numFmtId="166" fontId="13" fillId="23" borderId="0" xfId="1" applyNumberFormat="1" applyFont="1" applyFill="1" applyBorder="1" applyAlignment="1">
      <alignment horizontal="center" vertical="center" wrapText="1" readingOrder="1"/>
    </xf>
    <xf numFmtId="166" fontId="12" fillId="28" borderId="0" xfId="0" applyNumberFormat="1" applyFont="1" applyFill="1" applyBorder="1" applyAlignment="1">
      <alignment horizontal="center" vertical="center" readingOrder="1"/>
    </xf>
    <xf numFmtId="166" fontId="20" fillId="13" borderId="0" xfId="0" applyNumberFormat="1" applyFont="1" applyFill="1" applyBorder="1" applyAlignment="1">
      <alignment horizontal="right" vertical="center"/>
    </xf>
    <xf numFmtId="0" fontId="36" fillId="13" borderId="77" xfId="0" applyFont="1" applyFill="1" applyBorder="1" applyAlignment="1">
      <alignment vertical="center"/>
    </xf>
    <xf numFmtId="166" fontId="20" fillId="21" borderId="77" xfId="0" applyNumberFormat="1" applyFont="1" applyFill="1" applyBorder="1" applyAlignment="1">
      <alignment horizontal="right" vertical="center"/>
    </xf>
    <xf numFmtId="166" fontId="36" fillId="13" borderId="77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5"/>
  <sheetViews>
    <sheetView zoomScaleNormal="100" workbookViewId="0">
      <selection activeCell="C17" sqref="C17"/>
    </sheetView>
  </sheetViews>
  <sheetFormatPr baseColWidth="10" defaultRowHeight="15"/>
  <cols>
    <col min="1" max="1" width="11.42578125" style="85"/>
    <col min="2" max="2" width="60.28515625" style="85" customWidth="1"/>
    <col min="3" max="5" width="29.42578125" style="85" customWidth="1"/>
    <col min="6" max="16384" width="11.42578125" style="85"/>
  </cols>
  <sheetData>
    <row r="3" spans="2:5" ht="20.25">
      <c r="D3" s="86"/>
    </row>
    <row r="5" spans="2:5" ht="18" customHeight="1">
      <c r="B5" s="165" t="s">
        <v>215</v>
      </c>
      <c r="C5" s="165"/>
      <c r="D5" s="165"/>
      <c r="E5" s="165"/>
    </row>
    <row r="6" spans="2:5" ht="18.75" thickBot="1">
      <c r="B6" s="173" t="s">
        <v>216</v>
      </c>
      <c r="C6" s="173"/>
      <c r="D6" s="173"/>
      <c r="E6" s="173"/>
    </row>
    <row r="7" spans="2:5" ht="18.75" thickTop="1">
      <c r="B7" s="172" t="s">
        <v>208</v>
      </c>
      <c r="C7" s="172"/>
      <c r="D7" s="172"/>
      <c r="E7" s="172"/>
    </row>
    <row r="8" spans="2:5" ht="18">
      <c r="B8" s="157"/>
      <c r="C8" s="157"/>
      <c r="D8" s="157"/>
      <c r="E8" s="157"/>
    </row>
    <row r="9" spans="2:5" ht="15.75">
      <c r="B9" s="53" t="s">
        <v>1</v>
      </c>
      <c r="C9" s="174"/>
      <c r="D9" s="175"/>
      <c r="E9" s="176"/>
    </row>
    <row r="10" spans="2:5" ht="15.75">
      <c r="B10" s="70" t="s">
        <v>2</v>
      </c>
      <c r="C10" s="177"/>
      <c r="D10" s="178"/>
      <c r="E10" s="179"/>
    </row>
    <row r="11" spans="2:5" ht="15.75" customHeight="1">
      <c r="B11" s="54" t="s">
        <v>3</v>
      </c>
      <c r="C11" s="84">
        <v>0</v>
      </c>
      <c r="D11" s="71"/>
      <c r="E11" s="72"/>
    </row>
    <row r="12" spans="2:5">
      <c r="B12" s="87"/>
      <c r="C12" s="87"/>
      <c r="D12" s="87"/>
      <c r="E12" s="87"/>
    </row>
    <row r="13" spans="2:5" ht="15.75">
      <c r="B13" s="53" t="s">
        <v>4</v>
      </c>
      <c r="C13" s="168"/>
      <c r="D13" s="169"/>
      <c r="E13" s="169"/>
    </row>
    <row r="14" spans="2:5" ht="15.75">
      <c r="B14" s="54" t="s">
        <v>5</v>
      </c>
      <c r="C14" s="170"/>
      <c r="D14" s="171"/>
      <c r="E14" s="171"/>
    </row>
    <row r="15" spans="2:5" ht="20.25">
      <c r="B15" s="88"/>
      <c r="C15" s="88"/>
      <c r="D15" s="88"/>
      <c r="E15" s="88"/>
    </row>
    <row r="16" spans="2:5" ht="17.25">
      <c r="B16" s="1" t="s">
        <v>6</v>
      </c>
      <c r="C16" s="166"/>
      <c r="D16" s="167"/>
      <c r="E16" s="167"/>
    </row>
    <row r="17" spans="2:5" ht="20.25">
      <c r="B17" s="88"/>
      <c r="C17" s="88"/>
      <c r="D17" s="88"/>
      <c r="E17" s="88"/>
    </row>
    <row r="18" spans="2:5" ht="18.75" customHeight="1">
      <c r="B18" s="161" t="s">
        <v>7</v>
      </c>
      <c r="C18" s="162"/>
      <c r="D18" s="162"/>
      <c r="E18" s="163"/>
    </row>
    <row r="19" spans="2:5" ht="47.25">
      <c r="B19" s="73" t="s">
        <v>8</v>
      </c>
      <c r="C19" s="2" t="s">
        <v>211</v>
      </c>
      <c r="D19" s="2" t="s">
        <v>222</v>
      </c>
      <c r="E19" s="74" t="s">
        <v>9</v>
      </c>
    </row>
    <row r="20" spans="2:5" ht="17.25">
      <c r="B20" s="75" t="s">
        <v>10</v>
      </c>
      <c r="C20" s="3">
        <v>0</v>
      </c>
      <c r="D20" s="3">
        <v>0</v>
      </c>
      <c r="E20" s="76">
        <f>C20+D20</f>
        <v>0</v>
      </c>
    </row>
    <row r="21" spans="2:5" ht="17.25">
      <c r="B21" s="77" t="s">
        <v>11</v>
      </c>
      <c r="C21" s="4">
        <v>0</v>
      </c>
      <c r="D21" s="4">
        <v>0</v>
      </c>
      <c r="E21" s="78">
        <f t="shared" ref="E21" si="0">C21+D21</f>
        <v>0</v>
      </c>
    </row>
    <row r="22" spans="2:5" ht="17.25">
      <c r="B22" s="79" t="s">
        <v>12</v>
      </c>
      <c r="C22" s="5">
        <v>0</v>
      </c>
      <c r="D22" s="5">
        <v>0</v>
      </c>
      <c r="E22" s="80">
        <f>C22+D22</f>
        <v>0</v>
      </c>
    </row>
    <row r="23" spans="2:5" ht="17.25">
      <c r="B23" s="81" t="s">
        <v>13</v>
      </c>
      <c r="C23" s="82">
        <f>SUM(C20:C22)</f>
        <v>0</v>
      </c>
      <c r="D23" s="82">
        <f>SUM(D20:D22)</f>
        <v>0</v>
      </c>
      <c r="E23" s="83">
        <f>SUM(E20:E22)</f>
        <v>0</v>
      </c>
    </row>
    <row r="25" spans="2:5" ht="47.25" customHeight="1">
      <c r="B25" s="164" t="s">
        <v>14</v>
      </c>
      <c r="C25" s="164"/>
      <c r="D25" s="164"/>
      <c r="E25" s="164"/>
    </row>
  </sheetData>
  <mergeCells count="10">
    <mergeCell ref="B18:E18"/>
    <mergeCell ref="B25:E25"/>
    <mergeCell ref="B5:E5"/>
    <mergeCell ref="C16:E16"/>
    <mergeCell ref="C13:E13"/>
    <mergeCell ref="C14:E14"/>
    <mergeCell ref="B7:E7"/>
    <mergeCell ref="B6:E6"/>
    <mergeCell ref="C9:E9"/>
    <mergeCell ref="C10:E10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2"/>
  <sheetViews>
    <sheetView tabSelected="1" zoomScale="80" zoomScaleNormal="80" workbookViewId="0">
      <selection activeCell="F35" sqref="F35"/>
    </sheetView>
  </sheetViews>
  <sheetFormatPr baseColWidth="10" defaultRowHeight="15"/>
  <cols>
    <col min="1" max="1" width="4.140625" style="85" customWidth="1"/>
    <col min="2" max="2" width="24.5703125" style="85" customWidth="1"/>
    <col min="3" max="4" width="29.5703125" style="85" customWidth="1"/>
    <col min="5" max="5" width="13.28515625" style="85" customWidth="1"/>
    <col min="6" max="6" width="16.42578125" style="95" customWidth="1"/>
    <col min="7" max="7" width="32.85546875" style="85" customWidth="1"/>
    <col min="8" max="8" width="19.7109375" style="105" customWidth="1"/>
    <col min="9" max="9" width="49.7109375" style="105" customWidth="1"/>
    <col min="10" max="16384" width="11.42578125" style="85"/>
  </cols>
  <sheetData>
    <row r="2" spans="2:9" ht="18">
      <c r="H2" s="99" t="s">
        <v>0</v>
      </c>
      <c r="I2" s="99"/>
    </row>
    <row r="3" spans="2:9" ht="7.5" customHeight="1">
      <c r="H3" s="99"/>
      <c r="I3" s="99"/>
    </row>
    <row r="4" spans="2:9" ht="28.5" customHeight="1" thickBot="1">
      <c r="B4" s="181" t="s">
        <v>214</v>
      </c>
      <c r="C4" s="182"/>
      <c r="D4" s="182"/>
      <c r="E4" s="182"/>
      <c r="F4" s="182"/>
      <c r="G4" s="182"/>
      <c r="H4" s="183"/>
      <c r="I4" s="200"/>
    </row>
    <row r="5" spans="2:9" ht="26.25" customHeight="1" thickTop="1">
      <c r="B5" s="184" t="s">
        <v>209</v>
      </c>
      <c r="C5" s="185"/>
      <c r="D5" s="89"/>
      <c r="E5" s="89"/>
      <c r="F5" s="138"/>
      <c r="G5" s="89"/>
      <c r="H5" s="106"/>
      <c r="I5" s="106"/>
    </row>
    <row r="7" spans="2:9" ht="18.75">
      <c r="B7" s="67" t="s">
        <v>210</v>
      </c>
      <c r="C7" s="68"/>
      <c r="D7" s="68"/>
      <c r="E7" s="68"/>
      <c r="F7" s="139"/>
      <c r="G7" s="68"/>
      <c r="H7" s="107"/>
      <c r="I7" s="202"/>
    </row>
    <row r="8" spans="2:9" s="95" customFormat="1" ht="27" customHeight="1">
      <c r="B8" s="97" t="s">
        <v>198</v>
      </c>
      <c r="C8" s="38" t="s">
        <v>199</v>
      </c>
      <c r="D8" s="38" t="s">
        <v>200</v>
      </c>
      <c r="E8" s="39" t="s">
        <v>218</v>
      </c>
      <c r="F8" s="40" t="s">
        <v>201</v>
      </c>
      <c r="G8" s="41" t="s">
        <v>202</v>
      </c>
      <c r="H8" s="100" t="s">
        <v>203</v>
      </c>
      <c r="I8" s="203" t="s">
        <v>224</v>
      </c>
    </row>
    <row r="9" spans="2:9">
      <c r="B9" s="45"/>
      <c r="C9" s="46"/>
      <c r="D9" s="46"/>
      <c r="E9" s="112"/>
      <c r="F9" s="140" t="str">
        <f>IF(D9="","",VLOOKUP(D9,'Dietas y Descripcion Gastos'!B4:E155,3,FALSE))</f>
        <v/>
      </c>
      <c r="G9" s="49"/>
      <c r="H9" s="120" t="str">
        <f>IF(F9="","",E9*F9)</f>
        <v/>
      </c>
      <c r="I9" s="49"/>
    </row>
    <row r="10" spans="2:9">
      <c r="B10" s="47"/>
      <c r="C10" s="48"/>
      <c r="D10" s="48"/>
      <c r="E10" s="113"/>
      <c r="F10" s="140" t="str">
        <f>IF(D10="","",VLOOKUP(D10,'Dietas y Descripcion Gastos'!B5:E156,3,FALSE))</f>
        <v/>
      </c>
      <c r="G10" s="50"/>
      <c r="H10" s="120" t="str">
        <f t="shared" ref="H10:H14" si="0">IF(F10="","",E10*F10)</f>
        <v/>
      </c>
      <c r="I10" s="50"/>
    </row>
    <row r="11" spans="2:9">
      <c r="B11" s="69"/>
      <c r="C11" s="43"/>
      <c r="D11" s="43"/>
      <c r="E11" s="114"/>
      <c r="F11" s="140" t="str">
        <f>IF(D11="","",VLOOKUP(D11,'Dietas y Descripcion Gastos'!B6:E157,3,FALSE))</f>
        <v/>
      </c>
      <c r="G11" s="44"/>
      <c r="H11" s="120" t="str">
        <f t="shared" si="0"/>
        <v/>
      </c>
      <c r="I11" s="44"/>
    </row>
    <row r="12" spans="2:9">
      <c r="B12" s="47"/>
      <c r="C12" s="48"/>
      <c r="D12" s="48"/>
      <c r="E12" s="113"/>
      <c r="F12" s="140" t="str">
        <f>IF(D12="","",VLOOKUP(D12,'Dietas y Descripcion Gastos'!B7:E158,3,FALSE))</f>
        <v/>
      </c>
      <c r="G12" s="50"/>
      <c r="H12" s="120" t="str">
        <f t="shared" si="0"/>
        <v/>
      </c>
      <c r="I12" s="50"/>
    </row>
    <row r="13" spans="2:9">
      <c r="B13" s="69"/>
      <c r="C13" s="43"/>
      <c r="D13" s="43"/>
      <c r="E13" s="114"/>
      <c r="F13" s="140" t="str">
        <f>IF(D13="","",VLOOKUP(D13,'Dietas y Descripcion Gastos'!B8:E159,3,FALSE))</f>
        <v/>
      </c>
      <c r="G13" s="44"/>
      <c r="H13" s="120" t="str">
        <f t="shared" si="0"/>
        <v/>
      </c>
      <c r="I13" s="44"/>
    </row>
    <row r="14" spans="2:9">
      <c r="B14" s="58"/>
      <c r="C14" s="186"/>
      <c r="D14" s="186"/>
      <c r="E14" s="115"/>
      <c r="F14" s="156" t="str">
        <f>IF(D14="","",VLOOKUP(D14,'Dietas y Descripcion Gastos'!B9:E160,3,FALSE))</f>
        <v/>
      </c>
      <c r="G14" s="59"/>
      <c r="H14" s="122" t="str">
        <f t="shared" si="0"/>
        <v/>
      </c>
      <c r="I14" s="59"/>
    </row>
    <row r="15" spans="2:9" ht="4.5" customHeight="1">
      <c r="B15" s="90"/>
      <c r="C15" s="91"/>
      <c r="D15" s="92"/>
      <c r="E15" s="116"/>
      <c r="F15" s="109"/>
      <c r="G15" s="93"/>
      <c r="H15" s="101"/>
      <c r="I15" s="101"/>
    </row>
    <row r="16" spans="2:9" s="95" customFormat="1" ht="30" customHeight="1">
      <c r="B16" s="96" t="s">
        <v>204</v>
      </c>
      <c r="C16" s="38" t="s">
        <v>199</v>
      </c>
      <c r="D16" s="42" t="s">
        <v>200</v>
      </c>
      <c r="E16" s="39" t="s">
        <v>218</v>
      </c>
      <c r="F16" s="110" t="s">
        <v>201</v>
      </c>
      <c r="G16" s="37" t="s">
        <v>202</v>
      </c>
      <c r="H16" s="102" t="s">
        <v>203</v>
      </c>
      <c r="I16" s="203" t="s">
        <v>223</v>
      </c>
    </row>
    <row r="17" spans="2:9">
      <c r="B17" s="45"/>
      <c r="C17" s="46"/>
      <c r="D17" s="46"/>
      <c r="E17" s="112"/>
      <c r="F17" s="140" t="str">
        <f>IF(D17="","",VLOOKUP(D17,'Dietas y Descripcion Gastos'!B12:E163,3,FALSE))</f>
        <v/>
      </c>
      <c r="G17" s="49"/>
      <c r="H17" s="120" t="str">
        <f>IF(F17="","",E17*F17)</f>
        <v/>
      </c>
      <c r="I17" s="49"/>
    </row>
    <row r="18" spans="2:9">
      <c r="B18" s="47"/>
      <c r="C18" s="48"/>
      <c r="D18" s="48"/>
      <c r="E18" s="113"/>
      <c r="F18" s="140" t="str">
        <f>IF(D18="","",VLOOKUP(D18,'Dietas y Descripcion Gastos'!B13:E164,3,FALSE))</f>
        <v/>
      </c>
      <c r="G18" s="50"/>
      <c r="H18" s="120" t="str">
        <f t="shared" ref="H18:H26" si="1">IF(F18="","",E18*F18)</f>
        <v/>
      </c>
      <c r="I18" s="50"/>
    </row>
    <row r="19" spans="2:9">
      <c r="B19" s="45"/>
      <c r="C19" s="46"/>
      <c r="D19" s="46"/>
      <c r="E19" s="112"/>
      <c r="F19" s="140" t="str">
        <f>IF(D19="","",VLOOKUP(D19,'Dietas y Descripcion Gastos'!B14:E165,3,FALSE))</f>
        <v/>
      </c>
      <c r="G19" s="49"/>
      <c r="H19" s="120" t="str">
        <f t="shared" si="1"/>
        <v/>
      </c>
      <c r="I19" s="49"/>
    </row>
    <row r="20" spans="2:9">
      <c r="B20" s="47"/>
      <c r="C20" s="48"/>
      <c r="D20" s="48"/>
      <c r="E20" s="113"/>
      <c r="F20" s="140" t="str">
        <f>IF(D20="","",VLOOKUP(D20,'Dietas y Descripcion Gastos'!B15:E166,3,FALSE))</f>
        <v/>
      </c>
      <c r="G20" s="50"/>
      <c r="H20" s="120" t="str">
        <f>IF(F20="","",E20*F20)</f>
        <v/>
      </c>
      <c r="I20" s="50"/>
    </row>
    <row r="21" spans="2:9">
      <c r="B21" s="45"/>
      <c r="C21" s="46"/>
      <c r="D21" s="46"/>
      <c r="E21" s="112"/>
      <c r="F21" s="140" t="str">
        <f>IF(D21="","",VLOOKUP(D21,'Dietas y Descripcion Gastos'!B16:E167,3,FALSE))</f>
        <v/>
      </c>
      <c r="G21" s="49"/>
      <c r="H21" s="120" t="str">
        <f t="shared" si="1"/>
        <v/>
      </c>
      <c r="I21" s="49"/>
    </row>
    <row r="22" spans="2:9">
      <c r="B22" s="47"/>
      <c r="C22" s="48"/>
      <c r="D22" s="48"/>
      <c r="E22" s="113"/>
      <c r="F22" s="140" t="str">
        <f>IF(D22="","",VLOOKUP(D22,'Dietas y Descripcion Gastos'!B17:E168,3,FALSE))</f>
        <v/>
      </c>
      <c r="G22" s="50"/>
      <c r="H22" s="120" t="str">
        <f t="shared" si="1"/>
        <v/>
      </c>
      <c r="I22" s="50"/>
    </row>
    <row r="23" spans="2:9">
      <c r="B23" s="45"/>
      <c r="C23" s="46"/>
      <c r="D23" s="46"/>
      <c r="E23" s="112"/>
      <c r="F23" s="140" t="str">
        <f>IF(D23="","",VLOOKUP(D23,'Dietas y Descripcion Gastos'!B18:E169,3,FALSE))</f>
        <v/>
      </c>
      <c r="G23" s="49"/>
      <c r="H23" s="120" t="str">
        <f t="shared" si="1"/>
        <v/>
      </c>
      <c r="I23" s="49"/>
    </row>
    <row r="24" spans="2:9">
      <c r="B24" s="47"/>
      <c r="C24" s="48"/>
      <c r="D24" s="48"/>
      <c r="E24" s="113"/>
      <c r="F24" s="140" t="str">
        <f>IF(D24="","",VLOOKUP(D24,'Dietas y Descripcion Gastos'!B19:E170,3,FALSE))</f>
        <v/>
      </c>
      <c r="G24" s="50"/>
      <c r="H24" s="120" t="str">
        <f t="shared" si="1"/>
        <v/>
      </c>
      <c r="I24" s="50"/>
    </row>
    <row r="25" spans="2:9">
      <c r="B25" s="45"/>
      <c r="C25" s="46"/>
      <c r="D25" s="46"/>
      <c r="E25" s="112"/>
      <c r="F25" s="140" t="str">
        <f>IF(D25="","",VLOOKUP(D25,'Dietas y Descripcion Gastos'!B20:E171,3,FALSE))</f>
        <v/>
      </c>
      <c r="G25" s="49"/>
      <c r="H25" s="120" t="str">
        <f t="shared" si="1"/>
        <v/>
      </c>
      <c r="I25" s="49"/>
    </row>
    <row r="26" spans="2:9">
      <c r="B26" s="58"/>
      <c r="C26" s="186"/>
      <c r="D26" s="186"/>
      <c r="E26" s="115"/>
      <c r="F26" s="156" t="str">
        <f>IF(D26="","",VLOOKUP(D26,'Dietas y Descripcion Gastos'!B21:E172,3,FALSE))</f>
        <v/>
      </c>
      <c r="G26" s="59"/>
      <c r="H26" s="122" t="str">
        <f t="shared" si="1"/>
        <v/>
      </c>
      <c r="I26" s="59"/>
    </row>
    <row r="27" spans="2:9" ht="4.5" customHeight="1">
      <c r="B27" s="94"/>
      <c r="C27" s="94"/>
      <c r="D27" s="94"/>
      <c r="E27" s="117"/>
      <c r="F27" s="142"/>
      <c r="G27" s="94"/>
      <c r="H27" s="101"/>
      <c r="I27" s="101"/>
    </row>
    <row r="28" spans="2:9" s="95" customFormat="1" ht="30">
      <c r="B28" s="98" t="s">
        <v>206</v>
      </c>
      <c r="C28" s="187" t="s">
        <v>207</v>
      </c>
      <c r="D28" s="187"/>
      <c r="E28" s="39" t="s">
        <v>218</v>
      </c>
      <c r="F28" s="111" t="s">
        <v>201</v>
      </c>
      <c r="G28" s="55" t="s">
        <v>202</v>
      </c>
      <c r="H28" s="103" t="s">
        <v>203</v>
      </c>
      <c r="I28" s="203" t="s">
        <v>223</v>
      </c>
    </row>
    <row r="29" spans="2:9">
      <c r="B29" s="56"/>
      <c r="C29" s="180"/>
      <c r="D29" s="180"/>
      <c r="E29" s="118"/>
      <c r="F29" s="140"/>
      <c r="G29" s="51"/>
      <c r="H29" s="120">
        <f>E29*F29</f>
        <v>0</v>
      </c>
      <c r="I29" s="51"/>
    </row>
    <row r="30" spans="2:9">
      <c r="B30" s="57"/>
      <c r="C30" s="188"/>
      <c r="D30" s="188"/>
      <c r="E30" s="119"/>
      <c r="F30" s="144"/>
      <c r="G30" s="52"/>
      <c r="H30" s="120">
        <f t="shared" ref="H30:H33" si="2">E30*F30</f>
        <v>0</v>
      </c>
      <c r="I30" s="52"/>
    </row>
    <row r="31" spans="2:9">
      <c r="B31" s="56"/>
      <c r="C31" s="180"/>
      <c r="D31" s="180"/>
      <c r="E31" s="118"/>
      <c r="F31" s="143"/>
      <c r="G31" s="51"/>
      <c r="H31" s="120">
        <f t="shared" si="2"/>
        <v>0</v>
      </c>
      <c r="I31" s="51"/>
    </row>
    <row r="32" spans="2:9">
      <c r="B32" s="57"/>
      <c r="C32" s="188"/>
      <c r="D32" s="188"/>
      <c r="E32" s="119"/>
      <c r="F32" s="144"/>
      <c r="G32" s="52"/>
      <c r="H32" s="120">
        <f t="shared" si="2"/>
        <v>0</v>
      </c>
      <c r="I32" s="52"/>
    </row>
    <row r="33" spans="2:9" ht="14.25" customHeight="1">
      <c r="B33" s="56"/>
      <c r="C33" s="180"/>
      <c r="D33" s="180"/>
      <c r="E33" s="118"/>
      <c r="F33" s="143"/>
      <c r="G33" s="51"/>
      <c r="H33" s="120">
        <f t="shared" si="2"/>
        <v>0</v>
      </c>
      <c r="I33" s="51"/>
    </row>
    <row r="34" spans="2:9">
      <c r="B34" s="58"/>
      <c r="C34" s="186"/>
      <c r="D34" s="186"/>
      <c r="E34" s="115"/>
      <c r="F34" s="141"/>
      <c r="G34" s="59"/>
      <c r="H34" s="149">
        <f>E34*F34</f>
        <v>0</v>
      </c>
      <c r="I34" s="59"/>
    </row>
    <row r="35" spans="2:9" ht="18.75" customHeight="1">
      <c r="H35" s="150">
        <f>SUM(H9:H34)</f>
        <v>0</v>
      </c>
      <c r="I35" s="201"/>
    </row>
    <row r="37" spans="2:9" ht="18.75">
      <c r="B37" s="60" t="s">
        <v>217</v>
      </c>
      <c r="C37" s="61"/>
      <c r="D37" s="61"/>
      <c r="E37" s="61"/>
      <c r="F37" s="145"/>
      <c r="G37" s="61"/>
      <c r="H37" s="108"/>
      <c r="I37" s="202"/>
    </row>
    <row r="38" spans="2:9" ht="30" customHeight="1">
      <c r="B38" s="189" t="s">
        <v>212</v>
      </c>
      <c r="C38" s="190"/>
      <c r="D38" s="191" t="s">
        <v>207</v>
      </c>
      <c r="E38" s="191"/>
      <c r="F38" s="62" t="s">
        <v>213</v>
      </c>
      <c r="G38" s="63" t="s">
        <v>202</v>
      </c>
      <c r="H38" s="104" t="s">
        <v>203</v>
      </c>
      <c r="I38" s="204" t="s">
        <v>223</v>
      </c>
    </row>
    <row r="39" spans="2:9">
      <c r="B39" s="192"/>
      <c r="C39" s="193"/>
      <c r="D39" s="193"/>
      <c r="E39" s="193"/>
      <c r="F39" s="146"/>
      <c r="G39" s="64"/>
      <c r="H39" s="121" t="s">
        <v>205</v>
      </c>
      <c r="I39" s="64"/>
    </row>
    <row r="40" spans="2:9">
      <c r="B40" s="194"/>
      <c r="C40" s="195"/>
      <c r="D40" s="195"/>
      <c r="E40" s="195"/>
      <c r="F40" s="147"/>
      <c r="G40" s="65"/>
      <c r="H40" s="121" t="s">
        <v>205</v>
      </c>
      <c r="I40" s="65"/>
    </row>
    <row r="41" spans="2:9">
      <c r="B41" s="192"/>
      <c r="C41" s="193"/>
      <c r="D41" s="193"/>
      <c r="E41" s="193"/>
      <c r="F41" s="146"/>
      <c r="G41" s="64"/>
      <c r="H41" s="121" t="s">
        <v>205</v>
      </c>
      <c r="I41" s="64"/>
    </row>
    <row r="42" spans="2:9">
      <c r="B42" s="196"/>
      <c r="C42" s="197"/>
      <c r="D42" s="197"/>
      <c r="E42" s="197"/>
      <c r="F42" s="148"/>
      <c r="G42" s="66"/>
      <c r="H42" s="151"/>
      <c r="I42" s="66"/>
    </row>
    <row r="43" spans="2:9" ht="18.75" customHeight="1">
      <c r="H43" s="152">
        <f>SUM(H39:H42)</f>
        <v>0</v>
      </c>
      <c r="I43" s="201"/>
    </row>
    <row r="44" spans="2:9" ht="11.25" customHeight="1"/>
    <row r="45" spans="2:9" s="153" customFormat="1" ht="19.5" customHeight="1">
      <c r="F45" s="154"/>
      <c r="G45" s="206" t="s">
        <v>221</v>
      </c>
      <c r="H45" s="207">
        <f>H35+H43</f>
        <v>0</v>
      </c>
      <c r="I45" s="205"/>
    </row>
    <row r="46" spans="2:9" s="153" customFormat="1" ht="19.5" customHeight="1">
      <c r="F46" s="154"/>
      <c r="H46" s="155"/>
      <c r="I46" s="155"/>
    </row>
    <row r="47" spans="2:9" s="153" customFormat="1" ht="19.5" customHeight="1">
      <c r="F47" s="154"/>
      <c r="G47" s="206" t="s">
        <v>219</v>
      </c>
      <c r="H47" s="208">
        <f ca="1">SUMIF(G9:H42,"Universidad Carlos III de Madrid",H9:H42)</f>
        <v>0</v>
      </c>
      <c r="I47" s="201"/>
    </row>
    <row r="48" spans="2:9" s="153" customFormat="1" ht="19.5" customHeight="1">
      <c r="F48" s="154"/>
      <c r="G48" s="206" t="s">
        <v>220</v>
      </c>
      <c r="H48" s="208">
        <f ca="1">H45-H47</f>
        <v>0</v>
      </c>
      <c r="I48" s="201"/>
    </row>
    <row r="51" spans="2:2">
      <c r="B51" s="85" t="s">
        <v>225</v>
      </c>
    </row>
    <row r="52" spans="2:2">
      <c r="B52" s="85" t="s">
        <v>226</v>
      </c>
    </row>
  </sheetData>
  <mergeCells count="21">
    <mergeCell ref="B42:C42"/>
    <mergeCell ref="D42:E42"/>
    <mergeCell ref="B41:C41"/>
    <mergeCell ref="D41:E41"/>
    <mergeCell ref="B38:C38"/>
    <mergeCell ref="D38:E38"/>
    <mergeCell ref="B39:C39"/>
    <mergeCell ref="D39:E39"/>
    <mergeCell ref="B40:C40"/>
    <mergeCell ref="D40:E40"/>
    <mergeCell ref="C33:D33"/>
    <mergeCell ref="C34:D34"/>
    <mergeCell ref="C28:D28"/>
    <mergeCell ref="C31:D31"/>
    <mergeCell ref="C30:D30"/>
    <mergeCell ref="C32:D32"/>
    <mergeCell ref="C29:D29"/>
    <mergeCell ref="B4:H4"/>
    <mergeCell ref="B5:C5"/>
    <mergeCell ref="C14:D14"/>
    <mergeCell ref="C26:D26"/>
  </mergeCells>
  <dataValidations count="1">
    <dataValidation type="list" allowBlank="1" showInputMessage="1" showErrorMessage="1" promptTitle="Seleccione tipo entidad" sqref="G17:G26 G39:G42 G29:G34">
      <formula1>$G$41:$G$43</formula1>
    </dataValidation>
  </dataValidations>
  <pageMargins left="0.70866141732283472" right="0.70866141732283472" top="1.2749999999999999" bottom="0.77249999999999996" header="0.31496062992125984" footer="0.31496062992125984"/>
  <pageSetup paperSize="9" scale="50" fitToHeight="0" orientation="landscape" r:id="rId1"/>
  <headerFooter>
    <oddHeader>&amp;C&amp;G</oddHeader>
    <oddFooter>&amp;CXI Convocatoria de Ayudas para Proyectos de Cooperación: Detalle del presupuesto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cione tipo entidad">
          <x14:formula1>
            <xm:f>'Dietas y Descripcion Gastos'!$G$35:$G$37</xm:f>
          </x14:formula1>
          <xm:sqref>G9:G14</xm:sqref>
        </x14:dataValidation>
        <x14:dataValidation type="list" allowBlank="1" showInputMessage="1" showErrorMessage="1">
          <x14:formula1>
            <xm:f>'Dietas y Descripcion Gastos'!$B$5:$B$102</xm:f>
          </x14:formula1>
          <xm:sqref>C9:D14 C17:D26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55"/>
  <sheetViews>
    <sheetView zoomScaleNormal="100" workbookViewId="0">
      <selection activeCell="F29" sqref="F29"/>
    </sheetView>
  </sheetViews>
  <sheetFormatPr baseColWidth="10" defaultRowHeight="15"/>
  <cols>
    <col min="2" max="2" width="23.140625" customWidth="1"/>
    <col min="3" max="3" width="12" bestFit="1" customWidth="1"/>
    <col min="4" max="4" width="12.85546875" bestFit="1" customWidth="1"/>
    <col min="5" max="5" width="12" bestFit="1" customWidth="1"/>
    <col min="7" max="7" width="50.7109375" bestFit="1" customWidth="1"/>
    <col min="8" max="8" width="16.42578125" customWidth="1"/>
  </cols>
  <sheetData>
    <row r="3" spans="2:9" ht="15.75">
      <c r="B3" s="198" t="s">
        <v>15</v>
      </c>
      <c r="C3" s="198"/>
      <c r="D3" s="198"/>
      <c r="E3" s="199"/>
      <c r="F3" s="7"/>
      <c r="G3" s="7"/>
      <c r="H3" s="7"/>
      <c r="I3" s="7"/>
    </row>
    <row r="4" spans="2:9">
      <c r="B4" s="8" t="s">
        <v>16</v>
      </c>
      <c r="C4" s="9" t="s">
        <v>17</v>
      </c>
      <c r="D4" s="10" t="s">
        <v>18</v>
      </c>
      <c r="E4" s="11" t="s">
        <v>19</v>
      </c>
      <c r="F4" s="6"/>
      <c r="G4" s="21" t="s">
        <v>20</v>
      </c>
      <c r="H4" s="22"/>
      <c r="I4" s="6"/>
    </row>
    <row r="5" spans="2:9">
      <c r="B5" s="12" t="s">
        <v>21</v>
      </c>
      <c r="C5" s="13">
        <v>132.82</v>
      </c>
      <c r="D5" s="13">
        <v>59.5</v>
      </c>
      <c r="E5" s="14">
        <v>192.32</v>
      </c>
      <c r="F5" s="6"/>
      <c r="G5" s="27" t="s">
        <v>22</v>
      </c>
      <c r="H5" s="28" t="s">
        <v>23</v>
      </c>
      <c r="I5" s="6"/>
    </row>
    <row r="6" spans="2:9">
      <c r="B6" s="15" t="s">
        <v>24</v>
      </c>
      <c r="C6" s="16">
        <v>46.88</v>
      </c>
      <c r="D6" s="16">
        <v>37.86</v>
      </c>
      <c r="E6" s="17">
        <v>84.74</v>
      </c>
      <c r="F6" s="6"/>
      <c r="G6" s="23" t="s">
        <v>25</v>
      </c>
      <c r="H6" s="29" t="s">
        <v>23</v>
      </c>
      <c r="I6" s="6"/>
    </row>
    <row r="7" spans="2:9">
      <c r="B7" s="18" t="s">
        <v>26</v>
      </c>
      <c r="C7" s="19">
        <v>135.22999999999999</v>
      </c>
      <c r="D7" s="19">
        <v>59.5</v>
      </c>
      <c r="E7" s="20">
        <v>194.73</v>
      </c>
      <c r="F7" s="6"/>
      <c r="G7" s="27" t="s">
        <v>27</v>
      </c>
      <c r="H7" s="28" t="s">
        <v>23</v>
      </c>
      <c r="I7" s="6"/>
    </row>
    <row r="8" spans="2:9">
      <c r="B8" s="15" t="s">
        <v>28</v>
      </c>
      <c r="C8" s="16">
        <v>73.92</v>
      </c>
      <c r="D8" s="16">
        <v>54.09</v>
      </c>
      <c r="E8" s="17">
        <v>128.02000000000001</v>
      </c>
      <c r="F8" s="6"/>
      <c r="G8" s="23" t="s">
        <v>29</v>
      </c>
      <c r="H8" s="29" t="s">
        <v>23</v>
      </c>
      <c r="I8" s="6"/>
    </row>
    <row r="9" spans="2:9">
      <c r="B9" s="18" t="s">
        <v>30</v>
      </c>
      <c r="C9" s="19">
        <v>101.57</v>
      </c>
      <c r="D9" s="19">
        <v>44.47</v>
      </c>
      <c r="E9" s="20">
        <v>146.05000000000001</v>
      </c>
      <c r="F9" s="6"/>
      <c r="G9" s="25" t="s">
        <v>31</v>
      </c>
      <c r="H9" s="26" t="s">
        <v>23</v>
      </c>
      <c r="I9" s="6"/>
    </row>
    <row r="10" spans="2:9">
      <c r="B10" s="15" t="s">
        <v>32</v>
      </c>
      <c r="C10" s="16">
        <v>111.19</v>
      </c>
      <c r="D10" s="16">
        <v>55.29</v>
      </c>
      <c r="E10" s="17">
        <v>166.48</v>
      </c>
      <c r="F10" s="6"/>
      <c r="G10" s="6"/>
      <c r="H10" s="6"/>
      <c r="I10" s="6"/>
    </row>
    <row r="11" spans="2:9">
      <c r="B11" s="18" t="s">
        <v>34</v>
      </c>
      <c r="C11" s="19">
        <v>81.14</v>
      </c>
      <c r="D11" s="19">
        <v>51.09</v>
      </c>
      <c r="E11" s="20">
        <v>132.22</v>
      </c>
      <c r="F11" s="6"/>
      <c r="G11" s="21" t="s">
        <v>39</v>
      </c>
      <c r="H11" s="22"/>
      <c r="I11" s="6"/>
    </row>
    <row r="12" spans="2:9">
      <c r="B12" s="15" t="s">
        <v>36</v>
      </c>
      <c r="C12" s="16">
        <v>95.56</v>
      </c>
      <c r="D12" s="16">
        <v>58.9</v>
      </c>
      <c r="E12" s="17">
        <v>154.46</v>
      </c>
      <c r="F12" s="6"/>
      <c r="G12" s="23" t="s">
        <v>17</v>
      </c>
      <c r="H12" s="24" t="s">
        <v>41</v>
      </c>
      <c r="I12" s="6"/>
    </row>
    <row r="13" spans="2:9">
      <c r="B13" s="18" t="s">
        <v>37</v>
      </c>
      <c r="C13" s="19">
        <v>148.44999999999999</v>
      </c>
      <c r="D13" s="19">
        <v>82.94</v>
      </c>
      <c r="E13" s="20">
        <v>231.39</v>
      </c>
      <c r="F13" s="6"/>
      <c r="G13" s="25" t="s">
        <v>18</v>
      </c>
      <c r="H13" s="26" t="s">
        <v>41</v>
      </c>
      <c r="I13" s="6"/>
    </row>
    <row r="14" spans="2:9">
      <c r="B14" s="15" t="s">
        <v>38</v>
      </c>
      <c r="C14" s="16">
        <v>51.09</v>
      </c>
      <c r="D14" s="16">
        <v>36.659999999999997</v>
      </c>
      <c r="E14" s="17">
        <v>87.75</v>
      </c>
      <c r="F14" s="6"/>
      <c r="G14" s="6"/>
      <c r="H14" s="6"/>
      <c r="I14" s="6"/>
    </row>
    <row r="15" spans="2:9">
      <c r="B15" s="18" t="s">
        <v>40</v>
      </c>
      <c r="C15" s="19">
        <v>72.72</v>
      </c>
      <c r="D15" s="19">
        <v>49.88</v>
      </c>
      <c r="E15" s="20">
        <v>122.61</v>
      </c>
      <c r="F15" s="6"/>
      <c r="G15" s="21" t="s">
        <v>46</v>
      </c>
      <c r="H15" s="22"/>
      <c r="I15" s="6"/>
    </row>
    <row r="16" spans="2:9">
      <c r="B16" s="15" t="s">
        <v>42</v>
      </c>
      <c r="C16" s="16">
        <v>128.02000000000001</v>
      </c>
      <c r="D16" s="16">
        <v>79.33</v>
      </c>
      <c r="E16" s="17">
        <v>207.35</v>
      </c>
      <c r="F16" s="6"/>
      <c r="G16" s="23" t="s">
        <v>48</v>
      </c>
      <c r="H16" s="29" t="s">
        <v>41</v>
      </c>
      <c r="I16" s="6"/>
    </row>
    <row r="17" spans="2:9">
      <c r="B17" s="18" t="s">
        <v>43</v>
      </c>
      <c r="C17" s="19">
        <v>53.49</v>
      </c>
      <c r="D17" s="19">
        <v>37.86</v>
      </c>
      <c r="E17" s="20">
        <v>91.35</v>
      </c>
      <c r="F17" s="6"/>
      <c r="G17" s="27" t="s">
        <v>50</v>
      </c>
      <c r="H17" s="28" t="s">
        <v>41</v>
      </c>
      <c r="I17" s="6"/>
    </row>
    <row r="18" spans="2:9">
      <c r="B18" s="15" t="s">
        <v>44</v>
      </c>
      <c r="C18" s="16">
        <v>88.35</v>
      </c>
      <c r="D18" s="16">
        <v>48.68</v>
      </c>
      <c r="E18" s="17">
        <v>137.03</v>
      </c>
      <c r="F18" s="6"/>
      <c r="G18" s="23" t="s">
        <v>52</v>
      </c>
      <c r="H18" s="29" t="s">
        <v>41</v>
      </c>
      <c r="I18" s="6"/>
    </row>
    <row r="19" spans="2:9">
      <c r="B19" s="18" t="s">
        <v>45</v>
      </c>
      <c r="C19" s="19">
        <v>94.36</v>
      </c>
      <c r="D19" s="19">
        <v>51.69</v>
      </c>
      <c r="E19" s="20">
        <v>146.05000000000001</v>
      </c>
      <c r="F19" s="6"/>
      <c r="G19" s="27" t="s">
        <v>54</v>
      </c>
      <c r="H19" s="28" t="s">
        <v>41</v>
      </c>
      <c r="I19" s="6"/>
    </row>
    <row r="20" spans="2:9">
      <c r="B20" s="15" t="s">
        <v>47</v>
      </c>
      <c r="C20" s="16">
        <v>102.17</v>
      </c>
      <c r="D20" s="16">
        <v>50.49</v>
      </c>
      <c r="E20" s="17">
        <v>152.66</v>
      </c>
      <c r="F20" s="6"/>
      <c r="G20" s="23" t="s">
        <v>56</v>
      </c>
      <c r="H20" s="29" t="s">
        <v>41</v>
      </c>
      <c r="I20" s="6"/>
    </row>
    <row r="21" spans="2:9">
      <c r="B21" s="18" t="s">
        <v>49</v>
      </c>
      <c r="C21" s="19">
        <v>71.52</v>
      </c>
      <c r="D21" s="19">
        <v>46.28</v>
      </c>
      <c r="E21" s="20">
        <v>117.8</v>
      </c>
      <c r="F21" s="6"/>
      <c r="G21" s="27" t="s">
        <v>58</v>
      </c>
      <c r="H21" s="28" t="s">
        <v>41</v>
      </c>
      <c r="I21" s="6"/>
    </row>
    <row r="22" spans="2:9">
      <c r="B22" s="15" t="s">
        <v>51</v>
      </c>
      <c r="C22" s="16">
        <v>123.81</v>
      </c>
      <c r="D22" s="16">
        <v>78.13</v>
      </c>
      <c r="E22" s="17">
        <v>201.94</v>
      </c>
      <c r="F22" s="6"/>
      <c r="G22" s="23" t="s">
        <v>60</v>
      </c>
      <c r="H22" s="29" t="s">
        <v>41</v>
      </c>
      <c r="I22" s="6"/>
    </row>
    <row r="23" spans="2:9">
      <c r="B23" s="18" t="s">
        <v>53</v>
      </c>
      <c r="C23" s="19">
        <v>102.17</v>
      </c>
      <c r="D23" s="19">
        <v>55.29</v>
      </c>
      <c r="E23" s="20">
        <v>157.47</v>
      </c>
      <c r="F23" s="6"/>
      <c r="G23" s="27" t="s">
        <v>62</v>
      </c>
      <c r="H23" s="28" t="s">
        <v>41</v>
      </c>
      <c r="I23" s="6"/>
    </row>
    <row r="24" spans="2:9">
      <c r="B24" s="15" t="s">
        <v>55</v>
      </c>
      <c r="C24" s="16">
        <v>61.3</v>
      </c>
      <c r="D24" s="16">
        <v>49.28</v>
      </c>
      <c r="E24" s="17">
        <v>110.59</v>
      </c>
      <c r="F24" s="6"/>
      <c r="G24" s="31" t="s">
        <v>64</v>
      </c>
      <c r="H24" s="32" t="s">
        <v>41</v>
      </c>
      <c r="I24" s="6"/>
    </row>
    <row r="25" spans="2:9">
      <c r="B25" s="18" t="s">
        <v>57</v>
      </c>
      <c r="C25" s="19">
        <v>65.510000000000005</v>
      </c>
      <c r="D25" s="19">
        <v>44.47</v>
      </c>
      <c r="E25" s="20">
        <v>109.99</v>
      </c>
      <c r="F25" s="6"/>
      <c r="G25" s="23" t="s">
        <v>33</v>
      </c>
      <c r="H25" s="29" t="s">
        <v>23</v>
      </c>
      <c r="I25" s="6"/>
    </row>
    <row r="26" spans="2:9">
      <c r="B26" s="15" t="s">
        <v>59</v>
      </c>
      <c r="C26" s="16">
        <v>72.72</v>
      </c>
      <c r="D26" s="16">
        <v>49.88</v>
      </c>
      <c r="E26" s="17">
        <v>122.61</v>
      </c>
      <c r="F26" s="6"/>
      <c r="G26" s="25" t="s">
        <v>35</v>
      </c>
      <c r="H26" s="30" t="s">
        <v>23</v>
      </c>
      <c r="I26" s="6"/>
    </row>
    <row r="27" spans="2:9">
      <c r="B27" s="18" t="s">
        <v>61</v>
      </c>
      <c r="C27" s="19">
        <v>56.5</v>
      </c>
      <c r="D27" s="19">
        <v>33.06</v>
      </c>
      <c r="E27" s="20">
        <v>89.55</v>
      </c>
      <c r="F27" s="6"/>
      <c r="G27" s="6"/>
      <c r="H27" s="6"/>
      <c r="I27" s="6"/>
    </row>
    <row r="28" spans="2:9">
      <c r="B28" s="15" t="s">
        <v>63</v>
      </c>
      <c r="C28" s="16">
        <v>122.61</v>
      </c>
      <c r="D28" s="16">
        <v>64.91</v>
      </c>
      <c r="E28" s="17">
        <v>187.52</v>
      </c>
      <c r="F28" s="6"/>
      <c r="G28" s="21" t="s">
        <v>78</v>
      </c>
      <c r="H28" s="22"/>
      <c r="I28" s="6"/>
    </row>
    <row r="29" spans="2:9">
      <c r="B29" s="18" t="s">
        <v>65</v>
      </c>
      <c r="C29" s="19">
        <v>64.31</v>
      </c>
      <c r="D29" s="19">
        <v>36.659999999999997</v>
      </c>
      <c r="E29" s="20">
        <v>100.97</v>
      </c>
      <c r="F29" s="6"/>
      <c r="G29" s="27" t="s">
        <v>80</v>
      </c>
      <c r="H29" s="28" t="s">
        <v>81</v>
      </c>
      <c r="I29" s="6"/>
    </row>
    <row r="30" spans="2:9">
      <c r="B30" s="15" t="s">
        <v>66</v>
      </c>
      <c r="C30" s="16">
        <v>64.91</v>
      </c>
      <c r="D30" s="16">
        <v>43.27</v>
      </c>
      <c r="E30" s="17">
        <v>108.18</v>
      </c>
      <c r="F30" s="6"/>
      <c r="G30" s="23" t="s">
        <v>83</v>
      </c>
      <c r="H30" s="29" t="s">
        <v>81</v>
      </c>
      <c r="I30" s="6"/>
    </row>
    <row r="31" spans="2:9">
      <c r="B31" s="18" t="s">
        <v>67</v>
      </c>
      <c r="C31" s="19">
        <v>91.35</v>
      </c>
      <c r="D31" s="19">
        <v>39.07</v>
      </c>
      <c r="E31" s="20">
        <v>130.41999999999999</v>
      </c>
      <c r="F31" s="6"/>
      <c r="G31" s="27" t="s">
        <v>85</v>
      </c>
      <c r="H31" s="28" t="s">
        <v>81</v>
      </c>
      <c r="I31" s="6"/>
    </row>
    <row r="32" spans="2:9">
      <c r="B32" s="15" t="s">
        <v>68</v>
      </c>
      <c r="C32" s="16">
        <v>101.57</v>
      </c>
      <c r="D32" s="16">
        <v>56.5</v>
      </c>
      <c r="E32" s="17">
        <v>158.07</v>
      </c>
      <c r="F32" s="6"/>
      <c r="G32" s="31" t="s">
        <v>87</v>
      </c>
      <c r="H32" s="32" t="s">
        <v>81</v>
      </c>
      <c r="I32" s="6"/>
    </row>
    <row r="33" spans="2:9">
      <c r="B33" s="18" t="s">
        <v>69</v>
      </c>
      <c r="C33" s="19">
        <v>75.73</v>
      </c>
      <c r="D33" s="19">
        <v>43.27</v>
      </c>
      <c r="E33" s="20">
        <v>119</v>
      </c>
      <c r="F33" s="6"/>
      <c r="G33" s="6"/>
      <c r="H33" s="6"/>
      <c r="I33" s="6"/>
    </row>
    <row r="34" spans="2:9">
      <c r="B34" s="158" t="s">
        <v>70</v>
      </c>
      <c r="C34" s="159">
        <v>65.97</v>
      </c>
      <c r="D34" s="159">
        <v>37.4</v>
      </c>
      <c r="E34" s="160">
        <v>103.37</v>
      </c>
      <c r="F34" s="6"/>
      <c r="G34" s="21" t="s">
        <v>92</v>
      </c>
      <c r="H34" s="22"/>
      <c r="I34" s="6"/>
    </row>
    <row r="35" spans="2:9">
      <c r="B35" s="18" t="s">
        <v>71</v>
      </c>
      <c r="C35" s="19">
        <v>143.04</v>
      </c>
      <c r="D35" s="19">
        <v>69.72</v>
      </c>
      <c r="E35" s="20">
        <v>212.76</v>
      </c>
      <c r="F35" s="6"/>
      <c r="G35" s="33" t="s">
        <v>10</v>
      </c>
      <c r="H35" s="34"/>
      <c r="I35" s="6"/>
    </row>
    <row r="36" spans="2:9">
      <c r="B36" s="15" t="s">
        <v>72</v>
      </c>
      <c r="C36" s="16">
        <v>119.6</v>
      </c>
      <c r="D36" s="16">
        <v>37.86</v>
      </c>
      <c r="E36" s="17">
        <v>157.47</v>
      </c>
      <c r="F36" s="6"/>
      <c r="G36" s="33" t="s">
        <v>11</v>
      </c>
      <c r="H36" s="34"/>
      <c r="I36" s="6"/>
    </row>
    <row r="37" spans="2:9">
      <c r="B37" s="18" t="s">
        <v>73</v>
      </c>
      <c r="C37" s="19">
        <v>71.52</v>
      </c>
      <c r="D37" s="19">
        <v>39.67</v>
      </c>
      <c r="E37" s="20">
        <v>111.19</v>
      </c>
      <c r="F37" s="6"/>
      <c r="G37" s="35" t="s">
        <v>12</v>
      </c>
      <c r="H37" s="36"/>
      <c r="I37" s="6"/>
    </row>
    <row r="38" spans="2:9">
      <c r="B38" s="15" t="s">
        <v>74</v>
      </c>
      <c r="C38" s="16">
        <v>114.79</v>
      </c>
      <c r="D38" s="16">
        <v>65.510000000000005</v>
      </c>
      <c r="E38" s="17">
        <v>180.3</v>
      </c>
      <c r="F38" s="6"/>
      <c r="G38" s="6"/>
      <c r="H38" s="6"/>
      <c r="I38" s="6"/>
    </row>
    <row r="39" spans="2:9">
      <c r="B39" s="18" t="s">
        <v>75</v>
      </c>
      <c r="C39" s="19">
        <v>122.61</v>
      </c>
      <c r="D39" s="19">
        <v>65.510000000000005</v>
      </c>
      <c r="E39" s="20">
        <v>188.12</v>
      </c>
      <c r="F39" s="6"/>
      <c r="G39" s="6"/>
      <c r="H39" s="6"/>
      <c r="I39" s="6"/>
    </row>
    <row r="40" spans="2:9">
      <c r="B40" s="15" t="s">
        <v>76</v>
      </c>
      <c r="C40" s="16">
        <v>69.12</v>
      </c>
      <c r="D40" s="16">
        <v>39.07</v>
      </c>
      <c r="E40" s="17">
        <v>108.18</v>
      </c>
      <c r="F40" s="6"/>
      <c r="G40" s="6"/>
      <c r="H40" s="6"/>
      <c r="I40" s="6"/>
    </row>
    <row r="41" spans="2:9">
      <c r="B41" s="18" t="s">
        <v>77</v>
      </c>
      <c r="C41" s="19">
        <v>89.55</v>
      </c>
      <c r="D41" s="19">
        <v>42.67</v>
      </c>
      <c r="E41" s="20">
        <v>132.22</v>
      </c>
      <c r="F41" s="6"/>
      <c r="G41" s="6"/>
      <c r="H41" s="6"/>
      <c r="I41" s="6"/>
    </row>
    <row r="42" spans="2:9">
      <c r="B42" s="15" t="s">
        <v>79</v>
      </c>
      <c r="C42" s="16">
        <v>100.37</v>
      </c>
      <c r="D42" s="16">
        <v>52.89</v>
      </c>
      <c r="E42" s="17">
        <v>153.26</v>
      </c>
      <c r="F42" s="6"/>
      <c r="G42" s="6"/>
      <c r="H42" s="6"/>
      <c r="I42" s="6"/>
    </row>
    <row r="43" spans="2:9">
      <c r="B43" s="18" t="s">
        <v>82</v>
      </c>
      <c r="C43" s="19">
        <v>66.709999999999994</v>
      </c>
      <c r="D43" s="19">
        <v>37.26</v>
      </c>
      <c r="E43" s="20">
        <v>103.98</v>
      </c>
      <c r="F43" s="6"/>
      <c r="G43" s="6"/>
      <c r="H43" s="6"/>
      <c r="I43" s="6"/>
    </row>
    <row r="44" spans="2:9">
      <c r="B44" s="15" t="s">
        <v>84</v>
      </c>
      <c r="C44" s="16">
        <v>87.75</v>
      </c>
      <c r="D44" s="16">
        <v>50.49</v>
      </c>
      <c r="E44" s="17">
        <v>138.22999999999999</v>
      </c>
      <c r="F44" s="6"/>
      <c r="G44" s="6"/>
      <c r="H44" s="6"/>
      <c r="I44" s="6"/>
    </row>
    <row r="45" spans="2:9">
      <c r="B45" s="18" t="s">
        <v>86</v>
      </c>
      <c r="C45" s="19">
        <v>45.08</v>
      </c>
      <c r="D45" s="19">
        <v>37.86</v>
      </c>
      <c r="E45" s="20">
        <v>82.94</v>
      </c>
      <c r="F45" s="6"/>
      <c r="G45" s="6"/>
      <c r="H45" s="6"/>
      <c r="I45" s="6"/>
    </row>
    <row r="46" spans="2:9">
      <c r="B46" s="15" t="s">
        <v>88</v>
      </c>
      <c r="C46" s="16">
        <v>69.72</v>
      </c>
      <c r="D46" s="16">
        <v>42.07</v>
      </c>
      <c r="E46" s="17">
        <v>111.79</v>
      </c>
      <c r="F46" s="6"/>
      <c r="G46" s="6"/>
      <c r="H46" s="6"/>
      <c r="I46" s="6"/>
    </row>
    <row r="47" spans="2:9">
      <c r="B47" s="18" t="s">
        <v>89</v>
      </c>
      <c r="C47" s="19">
        <v>121.4</v>
      </c>
      <c r="D47" s="19">
        <v>51.69</v>
      </c>
      <c r="E47" s="20">
        <v>173.09</v>
      </c>
      <c r="F47" s="6"/>
      <c r="G47" s="6"/>
      <c r="H47" s="6"/>
      <c r="I47" s="6"/>
    </row>
    <row r="48" spans="2:9">
      <c r="B48" s="15" t="s">
        <v>90</v>
      </c>
      <c r="C48" s="16">
        <v>115.39</v>
      </c>
      <c r="D48" s="16">
        <v>46.28</v>
      </c>
      <c r="E48" s="17">
        <v>161.66999999999999</v>
      </c>
      <c r="F48" s="6"/>
      <c r="G48" s="6"/>
      <c r="H48" s="6"/>
      <c r="I48" s="6"/>
    </row>
    <row r="49" spans="2:9">
      <c r="B49" s="18" t="s">
        <v>91</v>
      </c>
      <c r="C49" s="19">
        <v>99.77</v>
      </c>
      <c r="D49" s="19">
        <v>38.46</v>
      </c>
      <c r="E49" s="20">
        <v>138.22999999999999</v>
      </c>
      <c r="F49" s="6"/>
      <c r="G49" s="6"/>
      <c r="H49" s="6"/>
      <c r="I49" s="6"/>
    </row>
    <row r="50" spans="2:9">
      <c r="B50" s="15" t="s">
        <v>93</v>
      </c>
      <c r="C50" s="16">
        <v>102.17</v>
      </c>
      <c r="D50" s="16">
        <v>42.67</v>
      </c>
      <c r="E50" s="17">
        <v>144.84</v>
      </c>
      <c r="F50" s="6"/>
      <c r="G50" s="6"/>
      <c r="H50" s="6"/>
      <c r="I50" s="6"/>
    </row>
    <row r="51" spans="2:9">
      <c r="B51" s="18" t="s">
        <v>94</v>
      </c>
      <c r="C51" s="19">
        <v>66.11</v>
      </c>
      <c r="D51" s="19">
        <v>39.07</v>
      </c>
      <c r="E51" s="20">
        <v>105.18</v>
      </c>
      <c r="F51" s="6"/>
      <c r="G51" s="6"/>
      <c r="H51" s="6"/>
      <c r="I51" s="6"/>
    </row>
    <row r="52" spans="2:9">
      <c r="B52" s="15" t="s">
        <v>95</v>
      </c>
      <c r="C52" s="16">
        <v>80.540000000000006</v>
      </c>
      <c r="D52" s="16">
        <v>44.47</v>
      </c>
      <c r="E52" s="17">
        <v>125.01</v>
      </c>
      <c r="F52" s="6"/>
      <c r="G52" s="6"/>
      <c r="H52" s="6"/>
      <c r="I52" s="6"/>
    </row>
    <row r="53" spans="2:9">
      <c r="B53" s="18" t="s">
        <v>96</v>
      </c>
      <c r="C53" s="19">
        <v>93.16</v>
      </c>
      <c r="D53" s="19">
        <v>48.08</v>
      </c>
      <c r="E53" s="20">
        <v>141.24</v>
      </c>
      <c r="F53" s="6"/>
      <c r="G53" s="6"/>
      <c r="H53" s="6"/>
      <c r="I53" s="6"/>
    </row>
    <row r="54" spans="2:9">
      <c r="B54" s="15" t="s">
        <v>97</v>
      </c>
      <c r="C54" s="16">
        <v>92.56</v>
      </c>
      <c r="D54" s="16">
        <v>56.5</v>
      </c>
      <c r="E54" s="17">
        <v>149.05000000000001</v>
      </c>
      <c r="F54" s="6"/>
      <c r="G54" s="6"/>
      <c r="H54" s="6"/>
      <c r="I54" s="6"/>
    </row>
    <row r="55" spans="2:9">
      <c r="B55" s="18" t="s">
        <v>98</v>
      </c>
      <c r="C55" s="19">
        <v>131.02000000000001</v>
      </c>
      <c r="D55" s="19">
        <v>63.11</v>
      </c>
      <c r="E55" s="20">
        <v>194.13</v>
      </c>
      <c r="F55" s="6"/>
      <c r="G55" s="6"/>
      <c r="H55" s="6"/>
      <c r="I55" s="6"/>
    </row>
    <row r="56" spans="2:9">
      <c r="B56" s="15" t="s">
        <v>99</v>
      </c>
      <c r="C56" s="16">
        <v>76.930000000000007</v>
      </c>
      <c r="D56" s="16">
        <v>46.28</v>
      </c>
      <c r="E56" s="17">
        <v>123.21</v>
      </c>
      <c r="F56" s="6"/>
      <c r="G56" s="6"/>
      <c r="H56" s="6"/>
      <c r="I56" s="6"/>
    </row>
    <row r="57" spans="2:9">
      <c r="B57" s="18" t="s">
        <v>100</v>
      </c>
      <c r="C57" s="19">
        <v>159.87</v>
      </c>
      <c r="D57" s="19">
        <v>96.76</v>
      </c>
      <c r="E57" s="20">
        <v>256.63</v>
      </c>
      <c r="F57" s="6"/>
      <c r="G57" s="6"/>
      <c r="H57" s="6"/>
      <c r="I57" s="6"/>
    </row>
    <row r="58" spans="2:9">
      <c r="B58" s="15" t="s">
        <v>101</v>
      </c>
      <c r="C58" s="16">
        <v>93.16</v>
      </c>
      <c r="D58" s="16">
        <v>42.67</v>
      </c>
      <c r="E58" s="17">
        <v>135.83000000000001</v>
      </c>
      <c r="F58" s="6"/>
      <c r="G58" s="6"/>
      <c r="H58" s="6"/>
      <c r="I58" s="6"/>
    </row>
    <row r="59" spans="2:9">
      <c r="B59" s="18" t="s">
        <v>102</v>
      </c>
      <c r="C59" s="19">
        <v>82.34</v>
      </c>
      <c r="D59" s="19">
        <v>39.67</v>
      </c>
      <c r="E59" s="20">
        <v>122.01</v>
      </c>
      <c r="F59" s="6"/>
      <c r="G59" s="6"/>
      <c r="H59" s="6"/>
      <c r="I59" s="6"/>
    </row>
    <row r="60" spans="2:9">
      <c r="B60" s="15" t="s">
        <v>103</v>
      </c>
      <c r="C60" s="16">
        <v>122.61</v>
      </c>
      <c r="D60" s="16">
        <v>44.47</v>
      </c>
      <c r="E60" s="17">
        <v>167.08</v>
      </c>
      <c r="F60" s="6"/>
      <c r="G60" s="6"/>
      <c r="H60" s="6"/>
      <c r="I60" s="6"/>
    </row>
    <row r="61" spans="2:9">
      <c r="B61" s="18" t="s">
        <v>104</v>
      </c>
      <c r="C61" s="19">
        <v>115.39</v>
      </c>
      <c r="D61" s="19">
        <v>34.86</v>
      </c>
      <c r="E61" s="20">
        <v>150.25</v>
      </c>
      <c r="F61" s="6"/>
      <c r="G61" s="6"/>
      <c r="H61" s="6"/>
      <c r="I61" s="6"/>
    </row>
    <row r="62" spans="2:9">
      <c r="B62" s="15" t="s">
        <v>105</v>
      </c>
      <c r="C62" s="16">
        <v>102.17</v>
      </c>
      <c r="D62" s="16">
        <v>54.69</v>
      </c>
      <c r="E62" s="17">
        <v>156.86000000000001</v>
      </c>
      <c r="F62" s="6"/>
      <c r="G62" s="6"/>
      <c r="H62" s="6"/>
      <c r="I62" s="6"/>
    </row>
    <row r="63" spans="2:9">
      <c r="B63" s="18" t="s">
        <v>106</v>
      </c>
      <c r="C63" s="19">
        <v>135.83000000000001</v>
      </c>
      <c r="D63" s="19">
        <v>55.89</v>
      </c>
      <c r="E63" s="20">
        <v>191.72</v>
      </c>
      <c r="F63" s="6"/>
      <c r="G63" s="6"/>
      <c r="H63" s="6"/>
      <c r="I63" s="6"/>
    </row>
    <row r="64" spans="2:9">
      <c r="B64" s="15" t="s">
        <v>107</v>
      </c>
      <c r="C64" s="16">
        <v>91.95</v>
      </c>
      <c r="D64" s="16">
        <v>34.26</v>
      </c>
      <c r="E64" s="17">
        <v>126.21</v>
      </c>
      <c r="F64" s="6"/>
      <c r="G64" s="6"/>
      <c r="H64" s="6"/>
      <c r="I64" s="6"/>
    </row>
    <row r="65" spans="2:9">
      <c r="B65" s="18" t="s">
        <v>108</v>
      </c>
      <c r="C65" s="19">
        <v>46.28</v>
      </c>
      <c r="D65" s="19">
        <v>31.85</v>
      </c>
      <c r="E65" s="20">
        <v>78.13</v>
      </c>
      <c r="F65" s="6"/>
      <c r="G65" s="6"/>
      <c r="H65" s="6"/>
      <c r="I65" s="6"/>
    </row>
    <row r="66" spans="2:9">
      <c r="B66" s="15" t="s">
        <v>109</v>
      </c>
      <c r="C66" s="16">
        <v>99.17</v>
      </c>
      <c r="D66" s="16">
        <v>39.67</v>
      </c>
      <c r="E66" s="17">
        <v>138.83000000000001</v>
      </c>
      <c r="F66" s="6"/>
      <c r="G66" s="6"/>
      <c r="H66" s="6"/>
      <c r="I66" s="6"/>
    </row>
    <row r="67" spans="2:9">
      <c r="B67" s="18" t="s">
        <v>110</v>
      </c>
      <c r="C67" s="19">
        <v>49.28</v>
      </c>
      <c r="D67" s="19">
        <v>39.07</v>
      </c>
      <c r="E67" s="20">
        <v>88.35</v>
      </c>
      <c r="F67" s="6"/>
      <c r="G67" s="6"/>
      <c r="H67" s="6"/>
      <c r="I67" s="6"/>
    </row>
    <row r="68" spans="2:9">
      <c r="B68" s="15" t="s">
        <v>111</v>
      </c>
      <c r="C68" s="16">
        <v>81.739999999999995</v>
      </c>
      <c r="D68" s="16">
        <v>43.27</v>
      </c>
      <c r="E68" s="17">
        <v>125.01</v>
      </c>
      <c r="F68" s="6"/>
      <c r="G68" s="6"/>
      <c r="H68" s="6"/>
      <c r="I68" s="6"/>
    </row>
    <row r="69" spans="2:9">
      <c r="B69" s="18" t="s">
        <v>112</v>
      </c>
      <c r="C69" s="19">
        <v>67.31</v>
      </c>
      <c r="D69" s="19">
        <v>42.67</v>
      </c>
      <c r="E69" s="20">
        <v>109.99</v>
      </c>
      <c r="F69" s="6"/>
      <c r="G69" s="6"/>
      <c r="H69" s="6"/>
      <c r="I69" s="6"/>
    </row>
    <row r="70" spans="2:9">
      <c r="B70" s="15" t="s">
        <v>113</v>
      </c>
      <c r="C70" s="16">
        <v>94.36</v>
      </c>
      <c r="D70" s="16">
        <v>52.89</v>
      </c>
      <c r="E70" s="17">
        <v>147.25</v>
      </c>
      <c r="F70" s="6"/>
      <c r="G70" s="6"/>
      <c r="H70" s="6"/>
      <c r="I70" s="6"/>
    </row>
    <row r="71" spans="2:9">
      <c r="B71" s="18" t="s">
        <v>114</v>
      </c>
      <c r="C71" s="19">
        <v>117.8</v>
      </c>
      <c r="D71" s="19">
        <v>46.88</v>
      </c>
      <c r="E71" s="20">
        <v>164.68</v>
      </c>
      <c r="F71" s="6"/>
      <c r="G71" s="6"/>
      <c r="H71" s="6"/>
      <c r="I71" s="6"/>
    </row>
    <row r="72" spans="2:9">
      <c r="B72" s="15" t="s">
        <v>115</v>
      </c>
      <c r="C72" s="16">
        <v>132.82</v>
      </c>
      <c r="D72" s="16">
        <v>80.540000000000006</v>
      </c>
      <c r="E72" s="17">
        <v>213.36</v>
      </c>
      <c r="F72" s="6"/>
      <c r="G72" s="6"/>
      <c r="H72" s="6"/>
      <c r="I72" s="6"/>
    </row>
    <row r="73" spans="2:9">
      <c r="B73" s="18" t="s">
        <v>116</v>
      </c>
      <c r="C73" s="19">
        <v>65.510000000000005</v>
      </c>
      <c r="D73" s="19">
        <v>40.270000000000003</v>
      </c>
      <c r="E73" s="20">
        <v>105.78</v>
      </c>
      <c r="F73" s="6"/>
      <c r="G73" s="6"/>
      <c r="H73" s="6"/>
      <c r="I73" s="6"/>
    </row>
    <row r="74" spans="2:9">
      <c r="B74" s="15" t="s">
        <v>117</v>
      </c>
      <c r="C74" s="16">
        <v>126.81</v>
      </c>
      <c r="D74" s="16">
        <v>64.31</v>
      </c>
      <c r="E74" s="17">
        <v>191.12</v>
      </c>
      <c r="F74" s="6"/>
      <c r="G74" s="6"/>
      <c r="H74" s="6"/>
      <c r="I74" s="6"/>
    </row>
    <row r="75" spans="2:9">
      <c r="B75" s="18" t="s">
        <v>118</v>
      </c>
      <c r="C75" s="19">
        <v>58.3</v>
      </c>
      <c r="D75" s="19">
        <v>37.26</v>
      </c>
      <c r="E75" s="20">
        <v>95.56</v>
      </c>
      <c r="F75" s="6"/>
      <c r="G75" s="6"/>
      <c r="H75" s="6"/>
      <c r="I75" s="6"/>
    </row>
    <row r="76" spans="2:9">
      <c r="B76" s="15" t="s">
        <v>119</v>
      </c>
      <c r="C76" s="16">
        <v>64.91</v>
      </c>
      <c r="D76" s="16">
        <v>36.659999999999997</v>
      </c>
      <c r="E76" s="17">
        <v>101.57</v>
      </c>
      <c r="F76" s="6"/>
      <c r="G76" s="6"/>
      <c r="H76" s="6"/>
      <c r="I76" s="6"/>
    </row>
    <row r="77" spans="2:9">
      <c r="B77" s="18" t="s">
        <v>120</v>
      </c>
      <c r="C77" s="19">
        <v>45.68</v>
      </c>
      <c r="D77" s="19">
        <v>33.06</v>
      </c>
      <c r="E77" s="20">
        <v>78.73</v>
      </c>
      <c r="F77" s="6"/>
      <c r="G77" s="6"/>
      <c r="H77" s="6"/>
      <c r="I77" s="6"/>
    </row>
    <row r="78" spans="2:9">
      <c r="B78" s="15" t="s">
        <v>121</v>
      </c>
      <c r="C78" s="16">
        <v>79.930000000000007</v>
      </c>
      <c r="D78" s="16">
        <v>43.27</v>
      </c>
      <c r="E78" s="17">
        <v>123.21</v>
      </c>
      <c r="F78" s="6"/>
      <c r="G78" s="6"/>
      <c r="H78" s="6"/>
      <c r="I78" s="6"/>
    </row>
    <row r="79" spans="2:9">
      <c r="B79" s="18" t="s">
        <v>122</v>
      </c>
      <c r="C79" s="19">
        <v>99.77</v>
      </c>
      <c r="D79" s="19">
        <v>42.67</v>
      </c>
      <c r="E79" s="20">
        <v>142.44</v>
      </c>
      <c r="F79" s="6"/>
      <c r="G79" s="6"/>
      <c r="H79" s="6"/>
      <c r="I79" s="6"/>
    </row>
    <row r="80" spans="2:9">
      <c r="B80" s="15" t="s">
        <v>123</v>
      </c>
      <c r="C80" s="16">
        <v>97.36</v>
      </c>
      <c r="D80" s="16">
        <v>43.87</v>
      </c>
      <c r="E80" s="17">
        <v>141.24</v>
      </c>
      <c r="F80" s="6"/>
      <c r="G80" s="6"/>
      <c r="H80" s="6"/>
      <c r="I80" s="6"/>
    </row>
    <row r="81" spans="2:9">
      <c r="B81" s="18" t="s">
        <v>124</v>
      </c>
      <c r="C81" s="19">
        <v>156.86000000000001</v>
      </c>
      <c r="D81" s="19">
        <v>82.94</v>
      </c>
      <c r="E81" s="20">
        <v>239.8</v>
      </c>
      <c r="F81" s="6"/>
      <c r="G81" s="6"/>
      <c r="H81" s="6"/>
      <c r="I81" s="6"/>
    </row>
    <row r="82" spans="2:9">
      <c r="B82" s="15" t="s">
        <v>125</v>
      </c>
      <c r="C82" s="16">
        <v>101.57</v>
      </c>
      <c r="D82" s="16">
        <v>43.27</v>
      </c>
      <c r="E82" s="17">
        <v>144.84</v>
      </c>
      <c r="F82" s="6"/>
      <c r="G82" s="6"/>
      <c r="H82" s="6"/>
      <c r="I82" s="6"/>
    </row>
    <row r="83" spans="2:9">
      <c r="B83" s="18" t="s">
        <v>126</v>
      </c>
      <c r="C83" s="19">
        <v>126.81</v>
      </c>
      <c r="D83" s="19">
        <v>38.46</v>
      </c>
      <c r="E83" s="20">
        <v>165.28</v>
      </c>
      <c r="F83" s="6"/>
      <c r="G83" s="6"/>
      <c r="H83" s="6"/>
      <c r="I83" s="6"/>
    </row>
    <row r="84" spans="2:9">
      <c r="B84" s="15" t="s">
        <v>127</v>
      </c>
      <c r="C84" s="16">
        <v>227.78</v>
      </c>
      <c r="D84" s="16">
        <v>73.319999999999993</v>
      </c>
      <c r="E84" s="17">
        <v>301.11</v>
      </c>
      <c r="F84" s="6"/>
      <c r="I84" s="6"/>
    </row>
    <row r="85" spans="2:9">
      <c r="B85" s="18" t="s">
        <v>128</v>
      </c>
      <c r="C85" s="19">
        <v>67.91</v>
      </c>
      <c r="D85" s="19">
        <v>45.08</v>
      </c>
      <c r="E85" s="20">
        <v>112.99</v>
      </c>
      <c r="F85" s="6"/>
      <c r="I85" s="6"/>
    </row>
    <row r="86" spans="2:9">
      <c r="B86" s="15" t="s">
        <v>129</v>
      </c>
      <c r="C86" s="16">
        <v>85.34</v>
      </c>
      <c r="D86" s="16">
        <v>48.08</v>
      </c>
      <c r="E86" s="17">
        <v>133.41999999999999</v>
      </c>
      <c r="F86" s="6"/>
      <c r="I86" s="6"/>
    </row>
    <row r="87" spans="2:9">
      <c r="B87" s="18" t="s">
        <v>130</v>
      </c>
      <c r="C87" s="19">
        <v>83.54</v>
      </c>
      <c r="D87" s="19">
        <v>46.28</v>
      </c>
      <c r="E87" s="20">
        <v>129.82</v>
      </c>
      <c r="F87" s="6"/>
      <c r="I87" s="6"/>
    </row>
    <row r="88" spans="2:9">
      <c r="B88" s="15" t="s">
        <v>131</v>
      </c>
      <c r="C88" s="16">
        <v>64.31</v>
      </c>
      <c r="D88" s="16">
        <v>48.08</v>
      </c>
      <c r="E88" s="17">
        <v>112.39</v>
      </c>
      <c r="F88" s="6"/>
      <c r="I88" s="6"/>
    </row>
    <row r="89" spans="2:9">
      <c r="B89" s="18" t="s">
        <v>132</v>
      </c>
      <c r="C89" s="19">
        <v>147.25</v>
      </c>
      <c r="D89" s="19">
        <v>75.13</v>
      </c>
      <c r="E89" s="20">
        <v>222.37</v>
      </c>
      <c r="F89" s="6"/>
    </row>
    <row r="90" spans="2:9">
      <c r="B90" s="15" t="s">
        <v>133</v>
      </c>
      <c r="C90" s="16">
        <v>148.44999999999999</v>
      </c>
      <c r="D90" s="16">
        <v>61.3</v>
      </c>
      <c r="E90" s="17">
        <v>209.75</v>
      </c>
      <c r="F90" s="6"/>
    </row>
    <row r="91" spans="2:9">
      <c r="B91" s="18" t="s">
        <v>134</v>
      </c>
      <c r="C91" s="19">
        <v>69.12</v>
      </c>
      <c r="D91" s="19">
        <v>39.07</v>
      </c>
      <c r="E91" s="20">
        <v>108.18</v>
      </c>
      <c r="F91" s="6"/>
    </row>
    <row r="92" spans="2:9">
      <c r="B92" s="15" t="s">
        <v>135</v>
      </c>
      <c r="C92" s="16">
        <v>81.739999999999995</v>
      </c>
      <c r="D92" s="16">
        <v>48.68</v>
      </c>
      <c r="E92" s="17">
        <v>130.41999999999999</v>
      </c>
      <c r="F92" s="6"/>
    </row>
    <row r="93" spans="2:9">
      <c r="B93" s="18" t="s">
        <v>136</v>
      </c>
      <c r="C93" s="19">
        <v>76.930000000000007</v>
      </c>
      <c r="D93" s="19">
        <v>30.05</v>
      </c>
      <c r="E93" s="20">
        <v>106.98</v>
      </c>
      <c r="F93" s="6"/>
    </row>
    <row r="94" spans="2:9">
      <c r="B94" s="15" t="s">
        <v>137</v>
      </c>
      <c r="C94" s="16">
        <v>51.69</v>
      </c>
      <c r="D94" s="16">
        <v>46.28</v>
      </c>
      <c r="E94" s="17">
        <v>97.96</v>
      </c>
      <c r="F94" s="6"/>
    </row>
    <row r="95" spans="2:9">
      <c r="B95" s="18" t="s">
        <v>138</v>
      </c>
      <c r="C95" s="19">
        <v>61.3</v>
      </c>
      <c r="D95" s="19">
        <v>39.07</v>
      </c>
      <c r="E95" s="20">
        <v>100.37</v>
      </c>
      <c r="F95" s="6"/>
    </row>
    <row r="96" spans="2:9">
      <c r="B96" s="15" t="s">
        <v>139</v>
      </c>
      <c r="C96" s="16">
        <v>57.7</v>
      </c>
      <c r="D96" s="16">
        <v>41.47</v>
      </c>
      <c r="E96" s="17">
        <v>99.17</v>
      </c>
      <c r="F96" s="6"/>
    </row>
    <row r="97" spans="2:6">
      <c r="B97" s="18" t="s">
        <v>140</v>
      </c>
      <c r="C97" s="19">
        <v>78.13</v>
      </c>
      <c r="D97" s="19">
        <v>36.06</v>
      </c>
      <c r="E97" s="20">
        <v>114.19</v>
      </c>
      <c r="F97" s="6"/>
    </row>
    <row r="98" spans="2:6">
      <c r="B98" s="15" t="s">
        <v>141</v>
      </c>
      <c r="C98" s="16">
        <v>132.82</v>
      </c>
      <c r="D98" s="16">
        <v>43.27</v>
      </c>
      <c r="E98" s="17">
        <v>176.1</v>
      </c>
      <c r="F98" s="6"/>
    </row>
    <row r="99" spans="2:6">
      <c r="B99" s="18" t="s">
        <v>142</v>
      </c>
      <c r="C99" s="19">
        <v>98.57</v>
      </c>
      <c r="D99" s="19">
        <v>49.88</v>
      </c>
      <c r="E99" s="20">
        <v>148.44999999999999</v>
      </c>
    </row>
    <row r="100" spans="2:6">
      <c r="B100" s="15" t="s">
        <v>143</v>
      </c>
      <c r="C100" s="16">
        <v>101.57</v>
      </c>
      <c r="D100" s="16">
        <v>54.09</v>
      </c>
      <c r="E100" s="17">
        <v>155.66</v>
      </c>
    </row>
    <row r="101" spans="2:6">
      <c r="B101" s="18" t="s">
        <v>144</v>
      </c>
      <c r="C101" s="19">
        <v>76.930000000000007</v>
      </c>
      <c r="D101" s="19">
        <v>39.07</v>
      </c>
      <c r="E101" s="20">
        <v>116</v>
      </c>
    </row>
    <row r="102" spans="2:6">
      <c r="B102" s="135" t="s">
        <v>145</v>
      </c>
      <c r="C102" s="136">
        <v>108.78</v>
      </c>
      <c r="D102" s="136">
        <v>40.869999999999997</v>
      </c>
      <c r="E102" s="137">
        <v>149.65</v>
      </c>
    </row>
    <row r="103" spans="2:6">
      <c r="B103" s="124" t="s">
        <v>146</v>
      </c>
      <c r="C103" s="125">
        <v>65.97</v>
      </c>
      <c r="D103" s="126">
        <v>37.4</v>
      </c>
      <c r="E103" s="127">
        <v>103.37</v>
      </c>
    </row>
    <row r="104" spans="2:6">
      <c r="B104" s="123" t="s">
        <v>147</v>
      </c>
      <c r="C104" s="128">
        <v>65.97</v>
      </c>
      <c r="D104" s="129">
        <v>37.4</v>
      </c>
      <c r="E104" s="130">
        <v>103.37</v>
      </c>
    </row>
    <row r="105" spans="2:6">
      <c r="B105" s="124" t="s">
        <v>148</v>
      </c>
      <c r="C105" s="125">
        <v>65.97</v>
      </c>
      <c r="D105" s="126">
        <v>37.4</v>
      </c>
      <c r="E105" s="127">
        <v>103.37</v>
      </c>
    </row>
    <row r="106" spans="2:6">
      <c r="B106" s="123" t="s">
        <v>149</v>
      </c>
      <c r="C106" s="128">
        <v>65.97</v>
      </c>
      <c r="D106" s="129">
        <v>37.4</v>
      </c>
      <c r="E106" s="130">
        <v>103.37</v>
      </c>
    </row>
    <row r="107" spans="2:6">
      <c r="B107" s="124" t="s">
        <v>150</v>
      </c>
      <c r="C107" s="125">
        <v>65.97</v>
      </c>
      <c r="D107" s="126">
        <v>37.4</v>
      </c>
      <c r="E107" s="127">
        <v>103.37</v>
      </c>
    </row>
    <row r="108" spans="2:6">
      <c r="B108" s="123" t="s">
        <v>151</v>
      </c>
      <c r="C108" s="128">
        <v>65.97</v>
      </c>
      <c r="D108" s="129">
        <v>37.4</v>
      </c>
      <c r="E108" s="130">
        <v>103.37</v>
      </c>
    </row>
    <row r="109" spans="2:6">
      <c r="B109" s="124" t="s">
        <v>152</v>
      </c>
      <c r="C109" s="125">
        <v>65.97</v>
      </c>
      <c r="D109" s="126">
        <v>37.4</v>
      </c>
      <c r="E109" s="127">
        <v>103.37</v>
      </c>
    </row>
    <row r="110" spans="2:6" ht="28.5">
      <c r="B110" s="123" t="s">
        <v>153</v>
      </c>
      <c r="C110" s="128">
        <v>65.97</v>
      </c>
      <c r="D110" s="129">
        <v>37.4</v>
      </c>
      <c r="E110" s="130">
        <v>103.37</v>
      </c>
    </row>
    <row r="111" spans="2:6">
      <c r="B111" s="124" t="s">
        <v>146</v>
      </c>
      <c r="C111" s="125">
        <v>65.97</v>
      </c>
      <c r="D111" s="126">
        <v>37.4</v>
      </c>
      <c r="E111" s="127">
        <v>103.37</v>
      </c>
    </row>
    <row r="112" spans="2:6">
      <c r="B112" s="123" t="s">
        <v>154</v>
      </c>
      <c r="C112" s="128">
        <v>65.97</v>
      </c>
      <c r="D112" s="129">
        <v>37.4</v>
      </c>
      <c r="E112" s="130">
        <v>103.37</v>
      </c>
    </row>
    <row r="113" spans="2:5">
      <c r="B113" s="124" t="s">
        <v>155</v>
      </c>
      <c r="C113" s="125">
        <v>65.97</v>
      </c>
      <c r="D113" s="126">
        <v>37.4</v>
      </c>
      <c r="E113" s="127">
        <v>103.37</v>
      </c>
    </row>
    <row r="114" spans="2:5">
      <c r="B114" s="123" t="s">
        <v>156</v>
      </c>
      <c r="C114" s="128">
        <v>65.97</v>
      </c>
      <c r="D114" s="129">
        <v>37.4</v>
      </c>
      <c r="E114" s="130">
        <v>103.37</v>
      </c>
    </row>
    <row r="115" spans="2:5">
      <c r="B115" s="124" t="s">
        <v>157</v>
      </c>
      <c r="C115" s="125">
        <v>65.97</v>
      </c>
      <c r="D115" s="126">
        <v>37.4</v>
      </c>
      <c r="E115" s="127">
        <v>103.37</v>
      </c>
    </row>
    <row r="116" spans="2:5">
      <c r="B116" s="123" t="s">
        <v>158</v>
      </c>
      <c r="C116" s="128">
        <v>65.97</v>
      </c>
      <c r="D116" s="129">
        <v>37.4</v>
      </c>
      <c r="E116" s="130">
        <v>103.37</v>
      </c>
    </row>
    <row r="117" spans="2:5">
      <c r="B117" s="124" t="s">
        <v>159</v>
      </c>
      <c r="C117" s="125">
        <v>65.97</v>
      </c>
      <c r="D117" s="126">
        <v>37.4</v>
      </c>
      <c r="E117" s="127">
        <v>103.37</v>
      </c>
    </row>
    <row r="118" spans="2:5">
      <c r="B118" s="123" t="s">
        <v>160</v>
      </c>
      <c r="C118" s="128">
        <v>65.97</v>
      </c>
      <c r="D118" s="129">
        <v>37.4</v>
      </c>
      <c r="E118" s="130">
        <v>103.37</v>
      </c>
    </row>
    <row r="119" spans="2:5">
      <c r="B119" s="124" t="s">
        <v>161</v>
      </c>
      <c r="C119" s="125">
        <v>65.97</v>
      </c>
      <c r="D119" s="126">
        <v>37.4</v>
      </c>
      <c r="E119" s="127">
        <v>103.37</v>
      </c>
    </row>
    <row r="120" spans="2:5">
      <c r="B120" s="123" t="s">
        <v>162</v>
      </c>
      <c r="C120" s="128">
        <v>65.97</v>
      </c>
      <c r="D120" s="129">
        <v>37.4</v>
      </c>
      <c r="E120" s="130">
        <v>103.37</v>
      </c>
    </row>
    <row r="121" spans="2:5">
      <c r="B121" s="124" t="s">
        <v>163</v>
      </c>
      <c r="C121" s="125">
        <v>65.97</v>
      </c>
      <c r="D121" s="126">
        <v>37.4</v>
      </c>
      <c r="E121" s="127">
        <v>103.37</v>
      </c>
    </row>
    <row r="122" spans="2:5">
      <c r="B122" s="123" t="s">
        <v>164</v>
      </c>
      <c r="C122" s="128">
        <v>65.97</v>
      </c>
      <c r="D122" s="129">
        <v>37.4</v>
      </c>
      <c r="E122" s="130">
        <v>103.37</v>
      </c>
    </row>
    <row r="123" spans="2:5" ht="28.5">
      <c r="B123" s="124" t="s">
        <v>165</v>
      </c>
      <c r="C123" s="125">
        <v>65.97</v>
      </c>
      <c r="D123" s="126">
        <v>37.4</v>
      </c>
      <c r="E123" s="127">
        <v>103.37</v>
      </c>
    </row>
    <row r="124" spans="2:5">
      <c r="B124" s="123" t="s">
        <v>166</v>
      </c>
      <c r="C124" s="128">
        <v>65.97</v>
      </c>
      <c r="D124" s="129">
        <v>37.4</v>
      </c>
      <c r="E124" s="130">
        <v>103.37</v>
      </c>
    </row>
    <row r="125" spans="2:5">
      <c r="B125" s="124" t="s">
        <v>167</v>
      </c>
      <c r="C125" s="125">
        <v>65.97</v>
      </c>
      <c r="D125" s="126">
        <v>37.4</v>
      </c>
      <c r="E125" s="127">
        <v>103.37</v>
      </c>
    </row>
    <row r="126" spans="2:5">
      <c r="B126" s="123" t="s">
        <v>168</v>
      </c>
      <c r="C126" s="128">
        <v>65.97</v>
      </c>
      <c r="D126" s="129">
        <v>37.4</v>
      </c>
      <c r="E126" s="130">
        <v>103.37</v>
      </c>
    </row>
    <row r="127" spans="2:5">
      <c r="B127" s="124" t="s">
        <v>169</v>
      </c>
      <c r="C127" s="125">
        <v>65.97</v>
      </c>
      <c r="D127" s="126">
        <v>37.4</v>
      </c>
      <c r="E127" s="127">
        <v>103.37</v>
      </c>
    </row>
    <row r="128" spans="2:5">
      <c r="B128" s="123" t="s">
        <v>170</v>
      </c>
      <c r="C128" s="128">
        <v>65.97</v>
      </c>
      <c r="D128" s="129">
        <v>37.4</v>
      </c>
      <c r="E128" s="130">
        <v>103.37</v>
      </c>
    </row>
    <row r="129" spans="2:5">
      <c r="B129" s="124" t="s">
        <v>171</v>
      </c>
      <c r="C129" s="125">
        <v>65.97</v>
      </c>
      <c r="D129" s="126">
        <v>37.4</v>
      </c>
      <c r="E129" s="127">
        <v>103.37</v>
      </c>
    </row>
    <row r="130" spans="2:5">
      <c r="B130" s="123" t="s">
        <v>172</v>
      </c>
      <c r="C130" s="128">
        <v>65.97</v>
      </c>
      <c r="D130" s="129">
        <v>37.4</v>
      </c>
      <c r="E130" s="130">
        <v>103.37</v>
      </c>
    </row>
    <row r="131" spans="2:5">
      <c r="B131" s="124" t="s">
        <v>173</v>
      </c>
      <c r="C131" s="125">
        <v>65.97</v>
      </c>
      <c r="D131" s="126">
        <v>37.4</v>
      </c>
      <c r="E131" s="127">
        <v>103.37</v>
      </c>
    </row>
    <row r="132" spans="2:5">
      <c r="B132" s="123" t="s">
        <v>174</v>
      </c>
      <c r="C132" s="128">
        <v>65.97</v>
      </c>
      <c r="D132" s="129">
        <v>37.4</v>
      </c>
      <c r="E132" s="130">
        <v>103.37</v>
      </c>
    </row>
    <row r="133" spans="2:5">
      <c r="B133" s="124" t="s">
        <v>175</v>
      </c>
      <c r="C133" s="125">
        <v>65.97</v>
      </c>
      <c r="D133" s="126">
        <v>37.4</v>
      </c>
      <c r="E133" s="127">
        <v>103.37</v>
      </c>
    </row>
    <row r="134" spans="2:5">
      <c r="B134" s="123" t="s">
        <v>176</v>
      </c>
      <c r="C134" s="128">
        <v>65.97</v>
      </c>
      <c r="D134" s="129">
        <v>37.4</v>
      </c>
      <c r="E134" s="130">
        <v>103.37</v>
      </c>
    </row>
    <row r="135" spans="2:5">
      <c r="B135" s="124" t="s">
        <v>177</v>
      </c>
      <c r="C135" s="125">
        <v>65.97</v>
      </c>
      <c r="D135" s="126">
        <v>37.4</v>
      </c>
      <c r="E135" s="127">
        <v>103.37</v>
      </c>
    </row>
    <row r="136" spans="2:5">
      <c r="B136" s="123" t="s">
        <v>178</v>
      </c>
      <c r="C136" s="128">
        <v>65.97</v>
      </c>
      <c r="D136" s="129">
        <v>37.4</v>
      </c>
      <c r="E136" s="130">
        <v>103.37</v>
      </c>
    </row>
    <row r="137" spans="2:5">
      <c r="B137" s="124" t="s">
        <v>179</v>
      </c>
      <c r="C137" s="125">
        <v>65.97</v>
      </c>
      <c r="D137" s="126">
        <v>37.4</v>
      </c>
      <c r="E137" s="127">
        <v>103.37</v>
      </c>
    </row>
    <row r="138" spans="2:5">
      <c r="B138" s="123" t="s">
        <v>180</v>
      </c>
      <c r="C138" s="128">
        <v>65.97</v>
      </c>
      <c r="D138" s="129">
        <v>37.4</v>
      </c>
      <c r="E138" s="130">
        <v>103.37</v>
      </c>
    </row>
    <row r="139" spans="2:5">
      <c r="B139" s="124" t="s">
        <v>181</v>
      </c>
      <c r="C139" s="125">
        <v>65.97</v>
      </c>
      <c r="D139" s="126">
        <v>37.4</v>
      </c>
      <c r="E139" s="127">
        <v>103.37</v>
      </c>
    </row>
    <row r="140" spans="2:5">
      <c r="B140" s="123" t="s">
        <v>182</v>
      </c>
      <c r="C140" s="128">
        <v>65.97</v>
      </c>
      <c r="D140" s="129">
        <v>37.4</v>
      </c>
      <c r="E140" s="130">
        <v>103.37</v>
      </c>
    </row>
    <row r="141" spans="2:5">
      <c r="B141" s="124" t="s">
        <v>183</v>
      </c>
      <c r="C141" s="125">
        <v>65.97</v>
      </c>
      <c r="D141" s="126">
        <v>37.4</v>
      </c>
      <c r="E141" s="127">
        <v>103.37</v>
      </c>
    </row>
    <row r="142" spans="2:5">
      <c r="B142" s="123" t="s">
        <v>184</v>
      </c>
      <c r="C142" s="128">
        <v>65.97</v>
      </c>
      <c r="D142" s="129">
        <v>37.4</v>
      </c>
      <c r="E142" s="130">
        <v>103.37</v>
      </c>
    </row>
    <row r="143" spans="2:5">
      <c r="B143" s="124" t="s">
        <v>185</v>
      </c>
      <c r="C143" s="125">
        <v>65.97</v>
      </c>
      <c r="D143" s="126">
        <v>37.4</v>
      </c>
      <c r="E143" s="127">
        <v>103.37</v>
      </c>
    </row>
    <row r="144" spans="2:5">
      <c r="B144" s="123" t="s">
        <v>186</v>
      </c>
      <c r="C144" s="128">
        <v>65.97</v>
      </c>
      <c r="D144" s="129">
        <v>37.4</v>
      </c>
      <c r="E144" s="130">
        <v>103.37</v>
      </c>
    </row>
    <row r="145" spans="2:5">
      <c r="B145" s="124" t="s">
        <v>187</v>
      </c>
      <c r="C145" s="125">
        <v>65.97</v>
      </c>
      <c r="D145" s="126">
        <v>37.4</v>
      </c>
      <c r="E145" s="127">
        <v>103.37</v>
      </c>
    </row>
    <row r="146" spans="2:5">
      <c r="B146" s="123" t="s">
        <v>188</v>
      </c>
      <c r="C146" s="128">
        <v>65.97</v>
      </c>
      <c r="D146" s="129">
        <v>37.4</v>
      </c>
      <c r="E146" s="130">
        <v>103.37</v>
      </c>
    </row>
    <row r="147" spans="2:5">
      <c r="B147" s="124" t="s">
        <v>189</v>
      </c>
      <c r="C147" s="125">
        <v>65.97</v>
      </c>
      <c r="D147" s="126">
        <v>37.4</v>
      </c>
      <c r="E147" s="127">
        <v>103.37</v>
      </c>
    </row>
    <row r="148" spans="2:5">
      <c r="B148" s="123" t="s">
        <v>190</v>
      </c>
      <c r="C148" s="128">
        <v>65.97</v>
      </c>
      <c r="D148" s="129">
        <v>37.4</v>
      </c>
      <c r="E148" s="130">
        <v>103.37</v>
      </c>
    </row>
    <row r="149" spans="2:5">
      <c r="B149" s="124" t="s">
        <v>191</v>
      </c>
      <c r="C149" s="125">
        <v>65.97</v>
      </c>
      <c r="D149" s="126">
        <v>37.4</v>
      </c>
      <c r="E149" s="127">
        <v>103.37</v>
      </c>
    </row>
    <row r="150" spans="2:5">
      <c r="B150" s="123" t="s">
        <v>192</v>
      </c>
      <c r="C150" s="128">
        <v>65.97</v>
      </c>
      <c r="D150" s="129">
        <v>37.4</v>
      </c>
      <c r="E150" s="130">
        <v>103.37</v>
      </c>
    </row>
    <row r="151" spans="2:5">
      <c r="B151" s="124" t="s">
        <v>193</v>
      </c>
      <c r="C151" s="125">
        <v>65.97</v>
      </c>
      <c r="D151" s="126">
        <v>37.4</v>
      </c>
      <c r="E151" s="127">
        <v>103.37</v>
      </c>
    </row>
    <row r="152" spans="2:5">
      <c r="B152" s="123" t="s">
        <v>194</v>
      </c>
      <c r="C152" s="128">
        <v>65.97</v>
      </c>
      <c r="D152" s="129">
        <v>37.4</v>
      </c>
      <c r="E152" s="130">
        <v>103.37</v>
      </c>
    </row>
    <row r="153" spans="2:5">
      <c r="B153" s="124" t="s">
        <v>195</v>
      </c>
      <c r="C153" s="125">
        <v>65.97</v>
      </c>
      <c r="D153" s="126">
        <v>37.4</v>
      </c>
      <c r="E153" s="127">
        <v>103.37</v>
      </c>
    </row>
    <row r="154" spans="2:5">
      <c r="B154" s="123" t="s">
        <v>196</v>
      </c>
      <c r="C154" s="128">
        <v>65.97</v>
      </c>
      <c r="D154" s="129">
        <v>37.4</v>
      </c>
      <c r="E154" s="130">
        <v>103.37</v>
      </c>
    </row>
    <row r="155" spans="2:5">
      <c r="B155" s="131" t="s">
        <v>197</v>
      </c>
      <c r="C155" s="132">
        <v>65.97</v>
      </c>
      <c r="D155" s="133">
        <v>37.4</v>
      </c>
      <c r="E155" s="134">
        <v>103.37</v>
      </c>
    </row>
  </sheetData>
  <mergeCells count="1">
    <mergeCell ref="B3:E3"/>
  </mergeCells>
  <pageMargins left="1" right="1" top="1.54" bottom="1" header="0.5" footer="0.5"/>
  <pageSetup paperSize="9" scale="8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Presupuesto</vt:lpstr>
      <vt:lpstr>Dietas y Descripcion Gastos</vt:lpstr>
    </vt:vector>
  </TitlesOfParts>
  <Company>Universidad Carlos III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CASTEJON SILVO, NURIA</dc:creator>
  <cp:lastModifiedBy>Usuario de Windows</cp:lastModifiedBy>
  <cp:lastPrinted>2018-12-13T10:19:52Z</cp:lastPrinted>
  <dcterms:created xsi:type="dcterms:W3CDTF">2017-10-27T09:08:08Z</dcterms:created>
  <dcterms:modified xsi:type="dcterms:W3CDTF">2019-11-08T13:20:32Z</dcterms:modified>
</cp:coreProperties>
</file>